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0" windowHeight="9735" tabRatio="923" firstSheet="26" activeTab="47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'ESF-08'!$A$7:$H$80</definedName>
    <definedName name="_xlnm.Print_Area" localSheetId="46">'Conciliacion_Ig (I)'!$A$1:$D$11</definedName>
    <definedName name="_xlnm.Print_Area" localSheetId="30">'EA-01'!$A$1:$D$55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'ESF-08'!$A$1:$F$46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'ESF-12'!$A$1:$H$31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'VHP-02'!$A$1:$F$26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45621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9" i="52"/>
  <c r="C15" i="52"/>
  <c r="C20" i="52" s="1"/>
  <c r="C32" i="50"/>
  <c r="C62" i="50"/>
  <c r="C162" i="49"/>
  <c r="D162" i="49"/>
  <c r="E162" i="49"/>
  <c r="C24" i="48"/>
  <c r="D24" i="48"/>
  <c r="E24" i="48"/>
  <c r="C14" i="47"/>
  <c r="D14" i="47"/>
  <c r="E14" i="47"/>
  <c r="C109" i="46"/>
  <c r="C14" i="45"/>
  <c r="C53" i="44"/>
  <c r="C97" i="44"/>
  <c r="C10" i="43"/>
  <c r="C18" i="43"/>
  <c r="C26" i="43"/>
  <c r="C10" i="42"/>
  <c r="C18" i="42"/>
  <c r="C29" i="41"/>
  <c r="D29" i="41"/>
  <c r="E29" i="41"/>
  <c r="F29" i="41"/>
  <c r="G29" i="41"/>
  <c r="C49" i="41"/>
  <c r="D49" i="41"/>
  <c r="E49" i="41"/>
  <c r="F49" i="41"/>
  <c r="G49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4" i="37"/>
  <c r="D34" i="37"/>
  <c r="E34" i="37"/>
  <c r="C44" i="37"/>
  <c r="D44" i="37"/>
  <c r="E44" i="37"/>
  <c r="C54" i="37"/>
  <c r="D54" i="37"/>
  <c r="E54" i="37"/>
  <c r="C70" i="37"/>
  <c r="D70" i="37"/>
  <c r="E70" i="37"/>
  <c r="C80" i="37"/>
  <c r="D80" i="37"/>
  <c r="E8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35" i="53" l="1"/>
  <c r="D105" i="46"/>
  <c r="D89" i="46"/>
  <c r="D77" i="46"/>
  <c r="D69" i="46"/>
  <c r="D57" i="46"/>
  <c r="D108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101" i="46"/>
  <c r="D97" i="46"/>
  <c r="D93" i="46"/>
  <c r="D85" i="46"/>
  <c r="D81" i="46"/>
  <c r="D73" i="46"/>
  <c r="D65" i="46"/>
  <c r="D61" i="46"/>
  <c r="D53" i="46"/>
  <c r="D45" i="46"/>
  <c r="D29" i="46"/>
  <c r="D13" i="46"/>
  <c r="D41" i="46"/>
  <c r="D25" i="46"/>
  <c r="D9" i="46"/>
  <c r="D37" i="46"/>
  <c r="D21" i="46"/>
  <c r="D49" i="46"/>
  <c r="D33" i="46"/>
  <c r="D17" i="46"/>
  <c r="D109" i="46" l="1"/>
</calcChain>
</file>

<file path=xl/sharedStrings.xml><?xml version="1.0" encoding="utf-8"?>
<sst xmlns="http://schemas.openxmlformats.org/spreadsheetml/2006/main" count="1405" uniqueCount="866">
  <si>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</si>
  <si>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</si>
  <si>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</si>
  <si>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</si>
  <si>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</si>
  <si>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</si>
  <si>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</si>
  <si>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</si>
  <si>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</si>
  <si>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</si>
  <si>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</si>
  <si>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</si>
  <si>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</si>
  <si>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</si>
  <si>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</si>
  <si>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</si>
  <si>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</si>
  <si>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</si>
  <si>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</si>
  <si>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</si>
  <si>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</si>
  <si>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</si>
  <si>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</si>
  <si>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</si>
  <si>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</si>
  <si>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</si>
  <si>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</si>
  <si>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</si>
  <si>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</si>
  <si>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</si>
  <si>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</si>
  <si>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</si>
  <si>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</si>
  <si>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</si>
  <si>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</si>
  <si>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</si>
  <si>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</si>
  <si>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</si>
  <si>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</si>
  <si>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</si>
  <si>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</si>
  <si>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</si>
  <si>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</si>
  <si>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</si>
  <si>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</si>
  <si>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</si>
  <si>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</si>
  <si>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</si>
  <si>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</si>
  <si>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</si>
  <si>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</si>
  <si>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</si>
  <si>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</si>
  <si>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</si>
  <si>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</si>
  <si>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</si>
  <si>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</si>
  <si>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</si>
  <si>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</si>
  <si>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</si>
  <si>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</si>
  <si>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</si>
  <si>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</si>
  <si>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</si>
  <si>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</si>
  <si>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</si>
  <si>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</si>
  <si>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</si>
  <si>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</si>
  <si>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</si>
  <si>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</si>
  <si>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</si>
  <si>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</si>
  <si>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</si>
  <si>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</si>
  <si>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</si>
  <si>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</si>
  <si>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</si>
  <si>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</si>
  <si>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</si>
  <si>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</si>
  <si>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</si>
  <si>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</si>
  <si>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</si>
  <si>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</si>
  <si>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</si>
  <si>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</si>
  <si>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</si>
  <si>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</si>
  <si>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</si>
  <si>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</si>
  <si>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</si>
  <si>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</si>
  <si>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</si>
  <si>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</si>
  <si>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</si>
  <si>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</si>
  <si>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</si>
  <si>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</si>
  <si>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</si>
  <si>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</si>
  <si>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</si>
  <si>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</si>
  <si>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</si>
  <si>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</si>
  <si>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</si>
  <si>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</si>
  <si>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</si>
  <si>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</si>
  <si>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</si>
  <si>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</si>
  <si>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</si>
  <si>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</si>
  <si>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</si>
  <si>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</si>
  <si>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</si>
  <si>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</si>
  <si>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</si>
  <si>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</si>
  <si>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</si>
  <si>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</si>
  <si>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</si>
  <si>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</si>
  <si>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</si>
  <si>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</si>
  <si>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</si>
  <si>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</si>
  <si>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</si>
  <si>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</si>
  <si>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</si>
  <si>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</si>
  <si>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</si>
  <si>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</si>
  <si>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</si>
  <si>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</si>
  <si>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</si>
  <si>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</si>
  <si>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</si>
  <si>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</si>
  <si>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</si>
  <si>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</si>
  <si>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</si>
  <si>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</si>
  <si>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</si>
  <si>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</si>
  <si>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</si>
  <si>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</si>
  <si>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</si>
  <si>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</si>
  <si>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</si>
  <si>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</si>
  <si>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</si>
  <si>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</si>
  <si>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</si>
  <si>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</si>
  <si>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</si>
  <si>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</si>
  <si>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</si>
  <si>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</si>
  <si>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</si>
  <si>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</si>
  <si>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</si>
  <si>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</si>
  <si>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</si>
  <si>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</si>
  <si>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</si>
  <si>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</si>
  <si>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</si>
  <si>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</si>
  <si>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</si>
  <si>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</si>
  <si>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</si>
  <si>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</si>
  <si>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</si>
  <si>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</si>
  <si>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</si>
  <si>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</si>
  <si>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</si>
  <si>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</si>
  <si>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</si>
  <si>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</si>
  <si>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</si>
  <si>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</si>
  <si>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</si>
  <si>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</si>
  <si>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</si>
  <si>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</si>
  <si>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</si>
  <si>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</si>
  <si>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</si>
  <si>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</si>
  <si>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</si>
  <si>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</si>
  <si>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</si>
  <si>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</si>
  <si>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</si>
  <si>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</si>
  <si>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</si>
  <si>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</si>
  <si>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</si>
  <si>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</si>
  <si>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</si>
  <si>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</si>
  <si>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</si>
  <si>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</si>
  <si>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</si>
  <si>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</si>
  <si>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</si>
  <si>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</si>
  <si>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</si>
  <si>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</si>
  <si>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</si>
  <si>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</si>
  <si>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</si>
  <si>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</si>
  <si>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</si>
  <si>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</si>
  <si>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</si>
  <si>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</si>
  <si>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</si>
  <si>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</si>
  <si>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</si>
  <si>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</si>
  <si>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</si>
  <si>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</si>
  <si>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</si>
  <si>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</si>
  <si>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</si>
  <si>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</si>
  <si>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</si>
  <si>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</si>
  <si>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</si>
  <si>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</si>
  <si>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</si>
  <si>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</si>
  <si>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</si>
  <si>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</si>
  <si>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</si>
  <si>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</si>
  <si>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</si>
  <si>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</si>
  <si>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</si>
  <si>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</si>
  <si>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</si>
  <si>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</si>
  <si>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</si>
  <si>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</si>
  <si>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</si>
  <si>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</si>
  <si>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</si>
  <si>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</si>
  <si>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</si>
  <si>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</si>
  <si>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</si>
  <si>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</si>
  <si>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</si>
  <si>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</si>
  <si>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</si>
  <si>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</si>
  <si>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</si>
  <si>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</si>
  <si>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</si>
  <si>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</si>
  <si>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</si>
  <si>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</si>
  <si>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</si>
  <si>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</si>
  <si>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</si>
  <si>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</si>
  <si>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</si>
  <si>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</si>
  <si>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</si>
  <si>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</si>
  <si>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</si>
  <si>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</si>
  <si>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</si>
  <si>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</si>
  <si>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</si>
  <si>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</si>
  <si>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</si>
  <si>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</si>
  <si>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</si>
  <si>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</si>
  <si>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</si>
  <si>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</si>
  <si>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</si>
  <si>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</si>
  <si>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</si>
  <si>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</si>
  <si>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</si>
  <si>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</si>
  <si>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</si>
  <si>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</si>
  <si>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</si>
  <si>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</si>
  <si>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</si>
  <si>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</si>
  <si>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</si>
  <si>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</si>
  <si>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</si>
  <si>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</si>
  <si>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</si>
  <si>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</si>
  <si>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</si>
  <si>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</si>
  <si>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</si>
  <si>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</si>
  <si>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</si>
  <si>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</si>
  <si>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</si>
  <si>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</si>
  <si>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</si>
  <si>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</si>
  <si>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</si>
  <si>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</si>
  <si>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</si>
  <si>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</si>
  <si>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</si>
  <si>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</si>
  <si>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</si>
  <si>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</si>
  <si>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</si>
  <si>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</si>
  <si>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</si>
  <si>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</si>
  <si>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</si>
  <si>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</si>
  <si>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</si>
  <si>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</si>
  <si>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</si>
  <si>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</si>
  <si>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</si>
  <si>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</si>
  <si>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</si>
  <si>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</si>
  <si>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</si>
  <si>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</si>
  <si>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</si>
  <si>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</si>
  <si>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</si>
  <si>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</si>
  <si>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</si>
  <si>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</si>
  <si>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</si>
  <si>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</si>
  <si>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</si>
  <si>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</si>
  <si>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</si>
  <si>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</si>
  <si>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</si>
  <si>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</si>
  <si>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</si>
  <si>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</si>
  <si>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</si>
  <si>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</si>
  <si>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</si>
  <si>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</si>
  <si>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</si>
  <si>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</si>
  <si>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</si>
  <si>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</si>
  <si>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</si>
  <si>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</si>
  <si>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</si>
  <si>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</si>
  <si>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</si>
  <si>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</si>
  <si>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</si>
  <si>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</si>
  <si>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</si>
  <si>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</si>
  <si>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</si>
  <si>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</si>
  <si>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</si>
  <si>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</si>
  <si>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</si>
  <si>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</si>
  <si>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</si>
  <si>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</si>
  <si>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</si>
  <si>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</si>
  <si>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</si>
  <si>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</si>
  <si>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</si>
  <si>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</si>
  <si>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</si>
  <si>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</si>
  <si>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</si>
  <si>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</si>
  <si>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</si>
  <si>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</si>
  <si>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</si>
  <si>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</si>
  <si>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</si>
  <si>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</si>
  <si>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</si>
  <si>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</si>
  <si>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</si>
  <si>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</si>
  <si>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</si>
  <si>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</si>
  <si>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</si>
  <si>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</si>
  <si>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</si>
  <si>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</si>
  <si>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</si>
  <si>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</si>
  <si>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</si>
  <si>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</si>
  <si>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</si>
  <si>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</si>
  <si>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</si>
  <si>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</si>
  <si>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</si>
  <si>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</si>
  <si>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</si>
  <si>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</si>
  <si>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</si>
  <si>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</si>
  <si>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</si>
  <si>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</si>
  <si>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</si>
  <si>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</si>
  <si>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</si>
  <si>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</si>
  <si>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</si>
  <si>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</si>
  <si>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</si>
  <si>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</si>
  <si>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</si>
  <si>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</si>
  <si>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</si>
  <si>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</si>
  <si>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</si>
  <si>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</si>
  <si>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</si>
  <si>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</si>
  <si>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</si>
  <si>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</si>
  <si>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</si>
  <si>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</si>
  <si>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</si>
  <si>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</si>
  <si>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</si>
  <si>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</si>
  <si>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</si>
  <si>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</si>
  <si>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</si>
  <si>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</si>
  <si>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</si>
  <si>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</si>
  <si>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</si>
  <si>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</si>
  <si>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</si>
  <si>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</si>
  <si>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</si>
  <si>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</si>
  <si>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</si>
  <si>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</si>
  <si>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</si>
  <si>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</si>
  <si>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</si>
  <si>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</si>
  <si>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</si>
  <si>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</si>
  <si>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</si>
  <si>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</si>
  <si>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</si>
  <si>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</si>
  <si>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</si>
  <si>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</si>
  <si>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</si>
  <si>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</si>
  <si>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</si>
  <si>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</si>
  <si>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</si>
  <si>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</si>
  <si>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</si>
  <si>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</si>
  <si>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</si>
  <si>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</si>
  <si>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</si>
  <si>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</si>
  <si>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</si>
  <si>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</si>
  <si>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</si>
  <si>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</si>
  <si>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</si>
  <si>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</si>
  <si>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</si>
  <si>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</si>
  <si>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</si>
  <si>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</si>
  <si>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</si>
  <si>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</si>
  <si>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</si>
  <si>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</si>
  <si>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</si>
  <si>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</si>
  <si>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</si>
  <si>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</si>
  <si>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</si>
  <si>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</si>
  <si>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</si>
  <si>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</si>
  <si>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</si>
  <si>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</si>
  <si>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</si>
  <si>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</si>
  <si>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</si>
  <si>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</si>
  <si>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</si>
  <si>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</si>
  <si>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</si>
  <si>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</si>
  <si>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</si>
  <si>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</si>
  <si>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</si>
  <si>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BANORTE 0639910316</t>
  </si>
  <si>
    <t/>
  </si>
  <si>
    <t>NO APLICA</t>
  </si>
  <si>
    <t>0112200001</t>
  </si>
  <si>
    <t>CREDITO AL SALARIO</t>
  </si>
  <si>
    <t>0112200002</t>
  </si>
  <si>
    <t>ISCAS</t>
  </si>
  <si>
    <t>0112200003</t>
  </si>
  <si>
    <t>SUBSIDIO PARA EL EMPLEO</t>
  </si>
  <si>
    <t>0112400100</t>
  </si>
  <si>
    <t>IVA ACREDITABLE</t>
  </si>
  <si>
    <t>0112400101</t>
  </si>
  <si>
    <t>IVA POR ACREDITAR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</si>
  <si>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</si>
  <si>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</si>
  <si>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</si>
  <si>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</si>
  <si>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</si>
  <si>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</si>
  <si>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0112900001</t>
  </si>
  <si>
    <t>Otros deudores</t>
  </si>
  <si>
    <t>0113400001</t>
  </si>
  <si>
    <t>Ant Contratistas C P</t>
  </si>
  <si>
    <t>0115132491</t>
  </si>
  <si>
    <t>OTROS PRODUCTOS Y MERCANCÍAS ADQUIRIDAS COMO MATER</t>
  </si>
  <si>
    <t>0123305831</t>
  </si>
  <si>
    <t>Edificios e instalaciones</t>
  </si>
  <si>
    <t>0123526121</t>
  </si>
  <si>
    <t>Edificación no habitacional</t>
  </si>
  <si>
    <t>0123536131</t>
  </si>
  <si>
    <t>Constr obras p abastecde agua petróleo gas el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</si>
  <si>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</si>
  <si>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</si>
  <si>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</si>
  <si>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</si>
  <si>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</si>
  <si>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</si>
  <si>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</si>
  <si>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</si>
  <si>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</si>
  <si>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</si>
  <si>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</si>
  <si>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</si>
  <si>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0124415411</t>
  </si>
  <si>
    <t>Automóviles y camiones</t>
  </si>
  <si>
    <t>0124505511</t>
  </si>
  <si>
    <t>Equipo de defensa y de seguridad</t>
  </si>
  <si>
    <t>0124655651</t>
  </si>
  <si>
    <t>Equipo de comunicación y telecomunicacion</t>
  </si>
  <si>
    <t>0124675671</t>
  </si>
  <si>
    <t>Herramientas y maquinas  herramienta</t>
  </si>
  <si>
    <t>0124695691</t>
  </si>
  <si>
    <t>Otros equipos</t>
  </si>
  <si>
    <t>0126105831</t>
  </si>
  <si>
    <t>Dep Acum Edificios e instalaciones</t>
  </si>
  <si>
    <t>0126305111</t>
  </si>
  <si>
    <t>0126305151</t>
  </si>
  <si>
    <t>0126305191</t>
  </si>
  <si>
    <t>0126305231</t>
  </si>
  <si>
    <t>0126305411</t>
  </si>
  <si>
    <t>0126305511</t>
  </si>
  <si>
    <t>0126305651</t>
  </si>
  <si>
    <t>0126305671</t>
  </si>
  <si>
    <t>0126305691</t>
  </si>
  <si>
    <t>Software</t>
  </si>
  <si>
    <t>0126505911</t>
  </si>
  <si>
    <t>Amort Acum Software</t>
  </si>
  <si>
    <t>0211100002</t>
  </si>
  <si>
    <t>VALES POR PAGAR</t>
  </si>
  <si>
    <t>0211200001</t>
  </si>
  <si>
    <t>Proveedores por pagar CP</t>
  </si>
  <si>
    <t>0211300001</t>
  </si>
  <si>
    <t>Contratistas por pagar CP</t>
  </si>
  <si>
    <t>0211700001</t>
  </si>
  <si>
    <t>ISR RETENCION POR SALARIOS</t>
  </si>
  <si>
    <t>0211700002</t>
  </si>
  <si>
    <t>I.M.S.S.</t>
  </si>
  <si>
    <t>0211700003</t>
  </si>
  <si>
    <t>RETIRO</t>
  </si>
  <si>
    <t>0211700004</t>
  </si>
  <si>
    <t>CESANTIA Y VEJEZ</t>
  </si>
  <si>
    <t>0211700005</t>
  </si>
  <si>
    <t>INFONAVIT</t>
  </si>
  <si>
    <t>0211700006</t>
  </si>
  <si>
    <t>INFONAVIT AMORTIZACIONES</t>
  </si>
  <si>
    <t>0211700008</t>
  </si>
  <si>
    <t>ISR RET HONORARIOS</t>
  </si>
  <si>
    <t>0211700010</t>
  </si>
  <si>
    <t>RETENCIONES POR ASIMILADOS</t>
  </si>
  <si>
    <t>0211700020</t>
  </si>
  <si>
    <t>IMPUESTO CEDULAR</t>
  </si>
  <si>
    <t>0211700022</t>
  </si>
  <si>
    <t>2% RETENCIÓN DE IMPUESTO CEDULAR</t>
  </si>
  <si>
    <t>0211700030</t>
  </si>
  <si>
    <t>.2% ICIC (RETENCION)</t>
  </si>
  <si>
    <t>0211700031</t>
  </si>
  <si>
    <t>5% DIVO</t>
  </si>
  <si>
    <t>0211700032</t>
  </si>
  <si>
    <t>0.5% RAPCE</t>
  </si>
  <si>
    <t>0211700040</t>
  </si>
  <si>
    <t>PAGO DE DERECHOS A CNA</t>
  </si>
  <si>
    <t>0211700500</t>
  </si>
  <si>
    <t>IVA PAGABLE</t>
  </si>
  <si>
    <t>0211700501</t>
  </si>
  <si>
    <t>IVA POR PAGAR</t>
  </si>
  <si>
    <t>0211900001</t>
  </si>
  <si>
    <t>Otras ctas por pagar CP</t>
  </si>
  <si>
    <t>0416208101</t>
  </si>
  <si>
    <t>APROVECHAMIENTOS RECARGOS</t>
  </si>
  <si>
    <t>0416208102</t>
  </si>
  <si>
    <t>APROVECHAMIENTOS MULTAS</t>
  </si>
  <si>
    <t>0416908103</t>
  </si>
  <si>
    <t>0417308101</t>
  </si>
  <si>
    <t>CONSUMO DOMESTICO CORRIENTE</t>
  </si>
  <si>
    <t>0417308102</t>
  </si>
  <si>
    <t>CONSUMO DOMÉSTICO REZAGOS</t>
  </si>
  <si>
    <t>0417308103</t>
  </si>
  <si>
    <t>CONSUMO DE AGUA COMERCIAL   CORRIENTE</t>
  </si>
  <si>
    <t>0417308104</t>
  </si>
  <si>
    <t>CONSUMO DE AGUA COMERCIAL  REZAGO</t>
  </si>
  <si>
    <t>0417308105</t>
  </si>
  <si>
    <t>CONSUMO DE AGUA INDUSTRIAL CORRIENTE</t>
  </si>
  <si>
    <t>0417308106</t>
  </si>
  <si>
    <t>CONSUMO DE AGUA INDUSTRIAL REZAGO</t>
  </si>
  <si>
    <t>0417308107</t>
  </si>
  <si>
    <t>CONSUMO DE AGUA MIXTO CORRIENTE</t>
  </si>
  <si>
    <t>0417308108</t>
  </si>
  <si>
    <t>CONSUMO DE AGUA MIXTO REZAGO</t>
  </si>
  <si>
    <t>0417308109</t>
  </si>
  <si>
    <t>SERV DE DRENAJE 12% ALCANTARILLADO DOMÉSTICO CORRI</t>
  </si>
  <si>
    <t>0417308110</t>
  </si>
  <si>
    <t>SERV DE DRENAJE 12% ALCANTARILLADO DOMÉSTICO REZAG</t>
  </si>
  <si>
    <t>0417308111</t>
  </si>
  <si>
    <t>SERV DE DRENAJE 12% ALCANTARILLADO COMERCIAL CORRI</t>
  </si>
  <si>
    <t>0417308112</t>
  </si>
  <si>
    <t>SERV DE DRENAJE 12% ALCANTARILLADO COMERCIAL REZAG</t>
  </si>
  <si>
    <t>0417308113</t>
  </si>
  <si>
    <t>SERV DE DRENAJE 12% ALCANTARILLADO INDUSTRIAL CORR</t>
  </si>
  <si>
    <t>0417308114</t>
  </si>
  <si>
    <t>SERVI DE DRENAJE 12% ALCANTARILLADO INDUSTRIAL REZ</t>
  </si>
  <si>
    <t>0417308115</t>
  </si>
  <si>
    <t>SERV DE DRENAJE 12% ALCANTARILLADO MIXTO CORR</t>
  </si>
  <si>
    <t>0417308116</t>
  </si>
  <si>
    <t>SERV DE DRENAJE 12% ALCANTARILLADO MIXTO REZA</t>
  </si>
  <si>
    <t>0417308117</t>
  </si>
  <si>
    <t>SERVICIOS CONEXIÓN DE DRENAJE</t>
  </si>
  <si>
    <t>0417308118</t>
  </si>
  <si>
    <t>SERVICIOS SONDEO DE DESCARGA DE DRENAJE</t>
  </si>
  <si>
    <t>0417308119</t>
  </si>
  <si>
    <t>SERVICIOS VENTA DE AGUA A CAMIONES CISTERNA</t>
  </si>
  <si>
    <t>0417308120</t>
  </si>
  <si>
    <t>SERVICIOS CONTRATOS DE AGUA POTABLE</t>
  </si>
  <si>
    <t>0417308121</t>
  </si>
  <si>
    <t>SERVICIOS CARTAS DE FACTIBILIDAD</t>
  </si>
  <si>
    <t>0417308122</t>
  </si>
  <si>
    <t>SERVICIOS RECONEXIONES</t>
  </si>
  <si>
    <t>0417308123</t>
  </si>
  <si>
    <t>SERVICIOS SUSPENSIÓN VOLUNTARIA</t>
  </si>
  <si>
    <t>0417308124</t>
  </si>
  <si>
    <t>SERVICIOS DUPLICADO DE RECIBOS</t>
  </si>
  <si>
    <t>0417308125</t>
  </si>
  <si>
    <t>SERVICIOS CONSTANCIAS DE NO ADEUDO</t>
  </si>
  <si>
    <t>0417308126</t>
  </si>
  <si>
    <t>SERVICIOS CAMBIO DE NOMBRE</t>
  </si>
  <si>
    <t>0417308129</t>
  </si>
  <si>
    <t>SERVICIOS MANO DE OBRA</t>
  </si>
  <si>
    <t>0417308130</t>
  </si>
  <si>
    <t>SERVICIOS DERECHOS DE INCORPORACIÓN</t>
  </si>
  <si>
    <t>0417308131</t>
  </si>
  <si>
    <t>SERVICIOS AMPLIACIONES DE AGUA POTABLE</t>
  </si>
  <si>
    <t>0417308133</t>
  </si>
  <si>
    <t>TRAT DE AGUA RESIDUAL CONSUMO DOMESTICO CORRIENTE</t>
  </si>
  <si>
    <t>0417308134</t>
  </si>
  <si>
    <t>TRATAMIENTO DE AGUA RESIDUAL CONSUMO DOMESTICO REZ</t>
  </si>
  <si>
    <t>0417308135</t>
  </si>
  <si>
    <t>TRATAMIENTO DE AGUA RESIDUAL CONSUMO COMERCIAL COR</t>
  </si>
  <si>
    <t>0417308136</t>
  </si>
  <si>
    <t>TRATAMIENTO DE AGUA RESIDUAL CONSUMO COMERCIAL REZ</t>
  </si>
  <si>
    <t>0417308137</t>
  </si>
  <si>
    <t>TRATAMIENTO DE AGUA RESIDUAL CONSUMO INDUSTRIAL CO</t>
  </si>
  <si>
    <t>0417308138</t>
  </si>
  <si>
    <t>TRATAMIENTO DE AGUA RESIDUAL CONSUMO INDUSTRIAL RE</t>
  </si>
  <si>
    <t>0417308139</t>
  </si>
  <si>
    <t>TRATAM DE AGUA RESIDUAL CONSUMO DE AGUA MIXTO CORR</t>
  </si>
  <si>
    <t>0417308140</t>
  </si>
  <si>
    <t>TRAT DE AGUA RESIDUAL CONSUMO DE AGUA MIXTO REZAGO</t>
  </si>
  <si>
    <t>0417308141</t>
  </si>
  <si>
    <t>VENTA DE MATERIAL</t>
  </si>
  <si>
    <t>0417308142</t>
  </si>
  <si>
    <t>VENTA DE MEDIDORES</t>
  </si>
  <si>
    <t>0417308143</t>
  </si>
  <si>
    <t>PRODUCTOS FINANCIEROS</t>
  </si>
  <si>
    <t>0417308147</t>
  </si>
  <si>
    <t>IVA RECUPERADO EJERCICIO FISCAL 2016</t>
  </si>
  <si>
    <t>0421308304</t>
  </si>
  <si>
    <t>CONVENIOS FEDERALES 2017</t>
  </si>
  <si>
    <t>0421308305</t>
  </si>
  <si>
    <t>Convenio Estatal Fortalecimiento de Cultura del Ag</t>
  </si>
  <si>
    <t>0511101131</t>
  </si>
  <si>
    <t>Sueldos Base</t>
  </si>
  <si>
    <t>0511201212</t>
  </si>
  <si>
    <t>Honorarios asimilados</t>
  </si>
  <si>
    <t>0511301321</t>
  </si>
  <si>
    <t>Prima Vacacional</t>
  </si>
  <si>
    <t>0511301322</t>
  </si>
  <si>
    <t>Prima Dominical</t>
  </si>
  <si>
    <t>0511301323</t>
  </si>
  <si>
    <t>Gratificación de fin de año</t>
  </si>
  <si>
    <t>0511301341</t>
  </si>
  <si>
    <t>Compensaciones por servicios eventuales</t>
  </si>
  <si>
    <t>0511401413</t>
  </si>
  <si>
    <t>Aportaciones IMSS</t>
  </si>
  <si>
    <t>0511501522</t>
  </si>
  <si>
    <t>Liquid por indem y sueldos y salarios caídos</t>
  </si>
  <si>
    <t>0511501591</t>
  </si>
  <si>
    <t>Asignaciones adicionales al sueldo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</si>
  <si>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</si>
  <si>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</si>
  <si>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</si>
  <si>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</si>
  <si>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</si>
  <si>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</si>
  <si>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</si>
  <si>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</si>
  <si>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</si>
  <si>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</si>
  <si>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0512202212</t>
  </si>
  <si>
    <t>Prod Alim p pers en instalac de depend y ent</t>
  </si>
  <si>
    <t>0512202221</t>
  </si>
  <si>
    <t>Productos alimenticios para animales</t>
  </si>
  <si>
    <t>0512402491</t>
  </si>
  <si>
    <t>Materiales diversos</t>
  </si>
  <si>
    <t>0512502531</t>
  </si>
  <si>
    <t>Medicinas y productos farmacéuticos</t>
  </si>
  <si>
    <t>0512602611</t>
  </si>
  <si>
    <t>Combus Lub y aditivos vehículos Seg Pub</t>
  </si>
  <si>
    <t>0512702711</t>
  </si>
  <si>
    <t>Vestuario y uniformes</t>
  </si>
  <si>
    <t>0512702721</t>
  </si>
  <si>
    <t>Prendas de seguridad</t>
  </si>
  <si>
    <t>0512902911</t>
  </si>
  <si>
    <t>Herramientas menores</t>
  </si>
  <si>
    <t>0513103111</t>
  </si>
  <si>
    <t>Servicio de energía eléctrica</t>
  </si>
  <si>
    <t>0513103141</t>
  </si>
  <si>
    <t>Servicio telefonía tradicional</t>
  </si>
  <si>
    <t>0513103171</t>
  </si>
  <si>
    <t>Servicios de acceso de internet</t>
  </si>
  <si>
    <t>0513103181</t>
  </si>
  <si>
    <t>Servicio postal</t>
  </si>
  <si>
    <t>0513103182</t>
  </si>
  <si>
    <t>Servicio telegráfico</t>
  </si>
  <si>
    <t>0513203261</t>
  </si>
  <si>
    <t>Arrendamiento de maquinaria y equipo</t>
  </si>
  <si>
    <t>0513303311</t>
  </si>
  <si>
    <t>Servicios legales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</si>
  <si>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</si>
  <si>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</si>
  <si>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</si>
  <si>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</si>
  <si>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</si>
  <si>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</si>
  <si>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0513303391</t>
  </si>
  <si>
    <t>Serv profesionales científicos y tec integrales</t>
  </si>
  <si>
    <t>0513403411</t>
  </si>
  <si>
    <t>Servicios financieros y bancarios</t>
  </si>
  <si>
    <t>0513403441</t>
  </si>
  <si>
    <t>Seguros de responsabilidad patrimonial y fianzas</t>
  </si>
  <si>
    <t>0513403451</t>
  </si>
  <si>
    <t>Seguro de bienes patrimoniales</t>
  </si>
  <si>
    <t>0513403481</t>
  </si>
  <si>
    <t>Comisiones por ventas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</si>
  <si>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</si>
  <si>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</si>
  <si>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</si>
  <si>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</si>
  <si>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</si>
  <si>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</si>
  <si>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</si>
  <si>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</si>
  <si>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</si>
  <si>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</si>
  <si>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0513603691</t>
  </si>
  <si>
    <t>Otros servicios de información</t>
  </si>
  <si>
    <t>0513703751</t>
  </si>
  <si>
    <t>Viáticos nac p Serv pub Desemp funciones ofic</t>
  </si>
  <si>
    <t>0513803821</t>
  </si>
  <si>
    <t>Gastos de orden social y cultural</t>
  </si>
  <si>
    <t>0513903921</t>
  </si>
  <si>
    <t>Otros impuestos y derechos</t>
  </si>
  <si>
    <t>0513903951</t>
  </si>
  <si>
    <t>Penas multas accesorios y actualizaciones</t>
  </si>
  <si>
    <t>0513903961</t>
  </si>
  <si>
    <t>Otros gastos por responsabilidades</t>
  </si>
  <si>
    <t>0513903981</t>
  </si>
  <si>
    <t>Impuesto sobre nóminas</t>
  </si>
  <si>
    <t>0521204154</t>
  </si>
  <si>
    <t>Transf asignaciones subsidios y otras ayudas</t>
  </si>
  <si>
    <t>0533208531</t>
  </si>
  <si>
    <t>Otros Convenios</t>
  </si>
  <si>
    <t>0551505111</t>
  </si>
  <si>
    <t>0551505151</t>
  </si>
  <si>
    <t>0551505191</t>
  </si>
  <si>
    <t>0551505231</t>
  </si>
  <si>
    <t>0551505411</t>
  </si>
  <si>
    <t>0551505511</t>
  </si>
  <si>
    <t>0551505651</t>
  </si>
  <si>
    <t>0551505671</t>
  </si>
  <si>
    <t>0551505691</t>
  </si>
  <si>
    <t>0551705911</t>
  </si>
  <si>
    <t>Amort Software</t>
  </si>
  <si>
    <t>0311000001</t>
  </si>
  <si>
    <t>PATRIMONIO PRODDER</t>
  </si>
  <si>
    <t>0321000001</t>
  </si>
  <si>
    <t>RESULTADO DEL EJERCICIO      AHORRO O DESAHORRO</t>
  </si>
  <si>
    <t>RESULTADO DEL EJERC (AHORRO/DESAHORRO)</t>
  </si>
  <si>
    <t>0322000001</t>
  </si>
  <si>
    <t>RESULTADOS DE EJERCICIOS ANTERIORES</t>
  </si>
  <si>
    <t>0322000012</t>
  </si>
  <si>
    <t>RESULTADO EJERCICIO FISCAL 2012</t>
  </si>
  <si>
    <t>0322000013</t>
  </si>
  <si>
    <t>RESULTADO EJERCICIO FISCAL 2013</t>
  </si>
  <si>
    <t>0322000014</t>
  </si>
  <si>
    <t>RESULTADO EJERCICIO FISCAL 2014</t>
  </si>
  <si>
    <t>0322000015</t>
  </si>
  <si>
    <t>RESULTADO EJERCICIO FISCAL 2015</t>
  </si>
  <si>
    <t>0322000016</t>
  </si>
  <si>
    <t>RESULTADO EJERCICIO FISCAL 2016</t>
  </si>
  <si>
    <t>0322000101</t>
  </si>
  <si>
    <t>APLICACIÓN REMANETE EJERC FISCAL 2013</t>
  </si>
  <si>
    <t>0322000102</t>
  </si>
  <si>
    <t>APLICACIÓN REMANETES FEDERALES 2013</t>
  </si>
  <si>
    <t>0322000103</t>
  </si>
  <si>
    <t>APLICACIÓN REMANETE EJERC FISCAL 2014</t>
  </si>
  <si>
    <t>0322000105</t>
  </si>
  <si>
    <t>APLICACIÓN REMANETE EJERC FISCAL 2015 RECURSO PROP</t>
  </si>
  <si>
    <t>0322000301</t>
  </si>
  <si>
    <t>APLICACIÓN REMANETE 2015 RECURSO FED PRODDER</t>
  </si>
  <si>
    <t>0322000302</t>
  </si>
  <si>
    <t>APLICACIÓN DE REMANENTE CONVENIOS FEDERALES 2016</t>
  </si>
  <si>
    <t>0322000501</t>
  </si>
  <si>
    <t>APLICACIÓN DE REMANETE RECURSO PROPIO 2016</t>
  </si>
  <si>
    <t>Banorte 95889-6</t>
  </si>
  <si>
    <t>Banorte 00637081502 Corriente</t>
  </si>
  <si>
    <t>Banorte 00633852450 PTAR</t>
  </si>
  <si>
    <t>Banorte 00637081472 PRODDER</t>
  </si>
  <si>
    <t>Banorte 0845341412 PROSANEAR</t>
  </si>
  <si>
    <t>BANORTE 0365916345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</si>
</sst>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7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49" fontId="9" fillId="0" borderId="1" xfId="0" quotePrefix="1" applyNumberFormat="1" applyFont="1" applyFill="1" applyBorder="1" applyAlignment="1">
      <alignment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30480</xdr:rowOff>
    </xdr:from>
    <xdr:to>
      <xdr:col>0</xdr:col>
      <xdr:colOff>998220</xdr:colOff>
      <xdr:row>0</xdr:row>
      <xdr:rowOff>426719</xdr:rowOff>
    </xdr:to>
    <xdr:sp macro="" textlink="">
      <xdr:nvSpPr>
        <xdr:cNvPr id="3" name="2 Rectángulo"/>
        <xdr:cNvSpPr/>
      </xdr:nvSpPr>
      <xdr:spPr>
        <a:xfrm>
          <a:off x="30480" y="30480"/>
          <a:ext cx="967740" cy="396239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s-MX"/>
        </a:p>
      </xdr:txBody>
    </xdr:sp>
    <xdr:clientData/>
  </xdr:twoCellAnchor>
  <xdr:twoCellAnchor editAs="oneCell">
    <xdr:from>
      <xdr:col>0</xdr:col>
      <xdr:colOff>53340</xdr:colOff>
      <xdr:row>0</xdr:row>
      <xdr:rowOff>53340</xdr:rowOff>
    </xdr:from>
    <xdr:to>
      <xdr:col>0</xdr:col>
      <xdr:colOff>365760</xdr:colOff>
      <xdr:row>0</xdr:row>
      <xdr:rowOff>411480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53340"/>
          <a:ext cx="3124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5" t="s">
        <v>133</v>
      </c>
      <c r="B1" s="456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ht="10.15" x14ac:dyDescent="0.2">
      <c r="A36" s="67"/>
      <c r="B36" s="72" t="s">
        <v>42</v>
      </c>
    </row>
    <row r="37" spans="1:3" ht="10.9" thickBot="1" x14ac:dyDescent="0.25">
      <c r="A37" s="68"/>
      <c r="B37" s="69"/>
    </row>
    <row r="39" spans="1:3" ht="10.15" x14ac:dyDescent="0.2">
      <c r="A39" s="181" t="s">
        <v>236</v>
      </c>
      <c r="B39" s="182"/>
      <c r="C39" s="182"/>
    </row>
    <row r="40" spans="1:3" ht="10.15" x14ac:dyDescent="0.2">
      <c r="A40" s="183"/>
      <c r="B40" s="182"/>
      <c r="C40" s="182"/>
    </row>
    <row r="41" spans="1:3" ht="10.15" x14ac:dyDescent="0.2">
      <c r="A41" s="184"/>
      <c r="B41" s="185"/>
      <c r="C41" s="184"/>
    </row>
    <row r="42" spans="1:3" ht="10.15" x14ac:dyDescent="0.2">
      <c r="A42" s="186"/>
      <c r="B42" s="184"/>
      <c r="C42" s="184"/>
    </row>
    <row r="43" spans="1:3" ht="10.15" x14ac:dyDescent="0.2">
      <c r="A43" s="186"/>
      <c r="B43" s="184"/>
      <c r="C43" s="186"/>
    </row>
    <row r="44" spans="1:3" x14ac:dyDescent="0.2">
      <c r="A44" s="186"/>
      <c r="B44" s="192"/>
      <c r="C44" s="192"/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9" t="s">
        <v>158</v>
      </c>
      <c r="B6" s="469"/>
      <c r="C6" s="469"/>
      <c r="D6" s="470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299</v>
      </c>
      <c r="B5" s="217"/>
      <c r="G5" s="190" t="s">
        <v>298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6" t="s">
        <v>297</v>
      </c>
      <c r="F7" s="227" t="s">
        <v>296</v>
      </c>
      <c r="G7" s="227" t="s">
        <v>295</v>
      </c>
    </row>
    <row r="8" spans="1:7" ht="10.15" x14ac:dyDescent="0.2">
      <c r="A8" s="285" t="s">
        <v>520</v>
      </c>
      <c r="B8" s="285" t="s">
        <v>520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294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/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7" t="s">
        <v>143</v>
      </c>
      <c r="B2" s="458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303</v>
      </c>
      <c r="B5" s="217"/>
      <c r="E5" s="190" t="s">
        <v>302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7" t="s">
        <v>301</v>
      </c>
    </row>
    <row r="8" spans="1:5" ht="11.25" customHeight="1" x14ac:dyDescent="0.2">
      <c r="A8" s="287" t="s">
        <v>520</v>
      </c>
      <c r="B8" s="287" t="s">
        <v>520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300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319</v>
      </c>
      <c r="B5" s="217"/>
      <c r="C5" s="294"/>
      <c r="D5" s="294"/>
      <c r="E5" s="294"/>
      <c r="F5" s="270" t="s">
        <v>308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ht="10.15" x14ac:dyDescent="0.2">
      <c r="A8" s="223" t="s">
        <v>543</v>
      </c>
      <c r="B8" s="223" t="s">
        <v>544</v>
      </c>
      <c r="C8" s="222">
        <v>2602148.98</v>
      </c>
      <c r="D8" s="222">
        <v>2602148.98</v>
      </c>
      <c r="E8" s="222">
        <v>0</v>
      </c>
      <c r="F8" s="222"/>
    </row>
    <row r="9" spans="1:6" x14ac:dyDescent="0.2">
      <c r="A9" s="223" t="s">
        <v>545</v>
      </c>
      <c r="B9" s="223" t="s">
        <v>546</v>
      </c>
      <c r="C9" s="222">
        <v>8782.23</v>
      </c>
      <c r="D9" s="222">
        <v>8782.23</v>
      </c>
      <c r="E9" s="222">
        <v>0</v>
      </c>
      <c r="F9" s="222"/>
    </row>
    <row r="10" spans="1:6" x14ac:dyDescent="0.2">
      <c r="A10" s="223" t="s">
        <v>547</v>
      </c>
      <c r="B10" s="223" t="s">
        <v>548</v>
      </c>
      <c r="C10" s="222">
        <v>18822733.68</v>
      </c>
      <c r="D10" s="222">
        <v>21008792.309999999</v>
      </c>
      <c r="E10" s="222">
        <v>2186058.63</v>
      </c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318</v>
      </c>
      <c r="C16" s="244">
        <f>SUM(C8:C15)</f>
        <v>21433664.890000001</v>
      </c>
      <c r="D16" s="244">
        <f>SUM(D8:D15)</f>
        <v>23619723.52</v>
      </c>
      <c r="E16" s="244">
        <f>SUM(E8:E15)</f>
        <v>2186058.63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317</v>
      </c>
      <c r="B19" s="60"/>
      <c r="C19" s="294"/>
      <c r="D19" s="294"/>
      <c r="E19" s="294"/>
      <c r="F19" s="270" t="s">
        <v>308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307</v>
      </c>
    </row>
    <row r="22" spans="1:6" x14ac:dyDescent="0.2">
      <c r="A22" s="223" t="s">
        <v>549</v>
      </c>
      <c r="B22" s="264" t="s">
        <v>550</v>
      </c>
      <c r="C22" s="265">
        <v>249257.59</v>
      </c>
      <c r="D22" s="265">
        <v>249257.59</v>
      </c>
      <c r="E22" s="265">
        <v>0</v>
      </c>
      <c r="F22" s="264"/>
    </row>
    <row r="23" spans="1:6" x14ac:dyDescent="0.2">
      <c r="A23" s="223" t="s">
        <v>551</v>
      </c>
      <c r="B23" s="264" t="s">
        <v>552</v>
      </c>
      <c r="C23" s="265">
        <v>34686.550000000003</v>
      </c>
      <c r="D23" s="265">
        <v>34686.550000000003</v>
      </c>
      <c r="E23" s="265">
        <v>0</v>
      </c>
      <c r="F23" s="264"/>
    </row>
    <row r="24" spans="1:6" x14ac:dyDescent="0.2">
      <c r="A24" s="223" t="s">
        <v>553</v>
      </c>
      <c r="B24" s="264" t="s">
        <v>554</v>
      </c>
      <c r="C24" s="265">
        <v>969167.04</v>
      </c>
      <c r="D24" s="265">
        <v>1099043.8400000001</v>
      </c>
      <c r="E24" s="265">
        <v>129876.8</v>
      </c>
      <c r="F24" s="264"/>
    </row>
    <row r="25" spans="1:6" x14ac:dyDescent="0.2">
      <c r="A25" s="223" t="s">
        <v>555</v>
      </c>
      <c r="B25" s="264" t="s">
        <v>556</v>
      </c>
      <c r="C25" s="265">
        <v>26718.91</v>
      </c>
      <c r="D25" s="265">
        <v>80049.09</v>
      </c>
      <c r="E25" s="265">
        <v>53330.18</v>
      </c>
      <c r="F25" s="264"/>
    </row>
    <row r="26" spans="1:6" ht="10.15" x14ac:dyDescent="0.2">
      <c r="A26" s="223" t="s">
        <v>557</v>
      </c>
      <c r="B26" s="264" t="s">
        <v>558</v>
      </c>
      <c r="C26" s="265">
        <v>0</v>
      </c>
      <c r="D26" s="265">
        <v>4137.93</v>
      </c>
      <c r="E26" s="265">
        <v>4137.93</v>
      </c>
      <c r="F26" s="264"/>
    </row>
    <row r="27" spans="1:6" ht="10.15" x14ac:dyDescent="0.2">
      <c r="A27" s="223" t="s">
        <v>559</v>
      </c>
      <c r="B27" s="264" t="s">
        <v>560</v>
      </c>
      <c r="C27" s="265">
        <v>13336.21</v>
      </c>
      <c r="D27" s="265">
        <v>13336.21</v>
      </c>
      <c r="E27" s="265">
        <v>0</v>
      </c>
      <c r="F27" s="264"/>
    </row>
    <row r="28" spans="1:6" x14ac:dyDescent="0.2">
      <c r="A28" s="223" t="s">
        <v>561</v>
      </c>
      <c r="B28" s="264" t="s">
        <v>562</v>
      </c>
      <c r="C28" s="265">
        <v>873069.29</v>
      </c>
      <c r="D28" s="265">
        <v>1043327.91</v>
      </c>
      <c r="E28" s="265">
        <v>170258.62</v>
      </c>
      <c r="F28" s="264"/>
    </row>
    <row r="29" spans="1:6" ht="10.15" x14ac:dyDescent="0.2">
      <c r="A29" s="223" t="s">
        <v>563</v>
      </c>
      <c r="B29" s="264" t="s">
        <v>564</v>
      </c>
      <c r="C29" s="265">
        <v>94451.72</v>
      </c>
      <c r="D29" s="265">
        <v>94451.72</v>
      </c>
      <c r="E29" s="265">
        <v>0</v>
      </c>
      <c r="F29" s="264"/>
    </row>
    <row r="30" spans="1:6" x14ac:dyDescent="0.2">
      <c r="A30" s="223" t="s">
        <v>565</v>
      </c>
      <c r="B30" s="264" t="s">
        <v>566</v>
      </c>
      <c r="C30" s="265">
        <v>217637.41</v>
      </c>
      <c r="D30" s="265">
        <v>217637.41</v>
      </c>
      <c r="E30" s="265">
        <v>0</v>
      </c>
      <c r="F30" s="264"/>
    </row>
    <row r="31" spans="1:6" ht="10.15" x14ac:dyDescent="0.2">
      <c r="A31" s="223" t="s">
        <v>567</v>
      </c>
      <c r="B31" s="264" t="s">
        <v>568</v>
      </c>
      <c r="C31" s="265">
        <v>83910.93</v>
      </c>
      <c r="D31" s="265">
        <v>189171.27</v>
      </c>
      <c r="E31" s="265">
        <v>105260.34</v>
      </c>
      <c r="F31" s="264"/>
    </row>
    <row r="32" spans="1:6" ht="10.15" x14ac:dyDescent="0.2">
      <c r="A32" s="223" t="s">
        <v>569</v>
      </c>
      <c r="B32" s="264" t="s">
        <v>570</v>
      </c>
      <c r="C32" s="265">
        <v>999200.3</v>
      </c>
      <c r="D32" s="265">
        <v>1049310.04</v>
      </c>
      <c r="E32" s="265">
        <v>50109.74</v>
      </c>
      <c r="F32" s="264"/>
    </row>
    <row r="33" spans="1:8" x14ac:dyDescent="0.2">
      <c r="A33" s="223"/>
      <c r="B33" s="264"/>
      <c r="C33" s="265"/>
      <c r="D33" s="265"/>
      <c r="E33" s="265"/>
      <c r="F33" s="264"/>
    </row>
    <row r="34" spans="1:8" ht="10.15" x14ac:dyDescent="0.2">
      <c r="A34" s="62"/>
      <c r="B34" s="62" t="s">
        <v>316</v>
      </c>
      <c r="C34" s="244">
        <f>SUM(C22:C33)</f>
        <v>3561435.95</v>
      </c>
      <c r="D34" s="244">
        <f>SUM(D22:D33)</f>
        <v>4074409.5600000005</v>
      </c>
      <c r="E34" s="244">
        <f>SUM(E22:E33)</f>
        <v>512973.61</v>
      </c>
      <c r="F34" s="244"/>
    </row>
    <row r="35" spans="1:8" s="8" customFormat="1" ht="10.15" x14ac:dyDescent="0.2">
      <c r="A35" s="59"/>
      <c r="B35" s="59"/>
      <c r="C35" s="11"/>
      <c r="D35" s="11"/>
      <c r="E35" s="11"/>
      <c r="F35" s="11"/>
    </row>
    <row r="36" spans="1:8" s="8" customFormat="1" ht="10.15" x14ac:dyDescent="0.2">
      <c r="A36" s="59"/>
      <c r="B36" s="59"/>
      <c r="C36" s="11"/>
      <c r="D36" s="11"/>
      <c r="E36" s="11"/>
      <c r="F36" s="11"/>
    </row>
    <row r="37" spans="1:8" s="8" customFormat="1" ht="11.25" customHeight="1" x14ac:dyDescent="0.2">
      <c r="A37" s="217" t="s">
        <v>315</v>
      </c>
      <c r="B37" s="217"/>
      <c r="C37" s="294"/>
      <c r="D37" s="294"/>
      <c r="E37" s="294"/>
      <c r="G37" s="270" t="s">
        <v>308</v>
      </c>
    </row>
    <row r="38" spans="1:8" s="8" customFormat="1" ht="10.15" x14ac:dyDescent="0.2">
      <c r="A38" s="281"/>
      <c r="B38" s="281"/>
      <c r="C38" s="229"/>
      <c r="D38" s="7"/>
      <c r="E38" s="7"/>
      <c r="F38" s="89"/>
    </row>
    <row r="39" spans="1:8" s="8" customFormat="1" ht="27.95" customHeight="1" x14ac:dyDescent="0.2">
      <c r="A39" s="228" t="s">
        <v>45</v>
      </c>
      <c r="B39" s="227" t="s">
        <v>46</v>
      </c>
      <c r="C39" s="293" t="s">
        <v>47</v>
      </c>
      <c r="D39" s="293" t="s">
        <v>48</v>
      </c>
      <c r="E39" s="293" t="s">
        <v>49</v>
      </c>
      <c r="F39" s="292" t="s">
        <v>307</v>
      </c>
      <c r="G39" s="292" t="s">
        <v>306</v>
      </c>
      <c r="H39" s="292" t="s">
        <v>305</v>
      </c>
    </row>
    <row r="40" spans="1:8" s="8" customFormat="1" x14ac:dyDescent="0.2">
      <c r="A40" s="223" t="s">
        <v>571</v>
      </c>
      <c r="B40" s="264" t="s">
        <v>572</v>
      </c>
      <c r="C40" s="222">
        <v>-1439.21</v>
      </c>
      <c r="D40" s="265">
        <v>-1439.21</v>
      </c>
      <c r="E40" s="265">
        <v>0</v>
      </c>
      <c r="F40" s="264"/>
      <c r="G40" s="264"/>
      <c r="H40" s="264"/>
    </row>
    <row r="41" spans="1:8" s="8" customFormat="1" x14ac:dyDescent="0.2">
      <c r="A41" s="223"/>
      <c r="B41" s="264"/>
      <c r="C41" s="222"/>
      <c r="D41" s="265"/>
      <c r="E41" s="265"/>
      <c r="F41" s="264"/>
      <c r="G41" s="264"/>
      <c r="H41" s="264"/>
    </row>
    <row r="42" spans="1:8" s="8" customFormat="1" x14ac:dyDescent="0.2">
      <c r="A42" s="223"/>
      <c r="B42" s="264"/>
      <c r="C42" s="222"/>
      <c r="D42" s="265"/>
      <c r="E42" s="265"/>
      <c r="F42" s="264"/>
      <c r="G42" s="264"/>
      <c r="H42" s="264"/>
    </row>
    <row r="43" spans="1:8" s="8" customFormat="1" x14ac:dyDescent="0.2">
      <c r="A43" s="223"/>
      <c r="B43" s="264"/>
      <c r="C43" s="222"/>
      <c r="D43" s="265"/>
      <c r="E43" s="265"/>
      <c r="F43" s="264"/>
      <c r="G43" s="264"/>
      <c r="H43" s="264"/>
    </row>
    <row r="44" spans="1:8" s="8" customFormat="1" x14ac:dyDescent="0.2">
      <c r="A44" s="62"/>
      <c r="B44" s="62" t="s">
        <v>314</v>
      </c>
      <c r="C44" s="244">
        <f>SUM(C40:C43)</f>
        <v>-1439.21</v>
      </c>
      <c r="D44" s="244">
        <f>SUM(D40:D43)</f>
        <v>-1439.21</v>
      </c>
      <c r="E44" s="244">
        <f>SUM(E40:E43)</f>
        <v>0</v>
      </c>
      <c r="F44" s="244"/>
      <c r="G44" s="244"/>
      <c r="H44" s="244"/>
    </row>
    <row r="45" spans="1:8" s="8" customFormat="1" x14ac:dyDescent="0.2">
      <c r="A45" s="15"/>
      <c r="B45" s="15"/>
      <c r="C45" s="16"/>
      <c r="D45" s="16"/>
      <c r="E45" s="16"/>
      <c r="F45" s="11"/>
    </row>
    <row r="47" spans="1:8" x14ac:dyDescent="0.2">
      <c r="A47" s="217" t="s">
        <v>313</v>
      </c>
      <c r="B47" s="217"/>
      <c r="C47" s="294"/>
      <c r="D47" s="294"/>
      <c r="E47" s="294"/>
      <c r="G47" s="270" t="s">
        <v>308</v>
      </c>
    </row>
    <row r="48" spans="1:8" x14ac:dyDescent="0.2">
      <c r="A48" s="281"/>
      <c r="B48" s="281"/>
      <c r="C48" s="229"/>
      <c r="H48" s="7"/>
    </row>
    <row r="49" spans="1:8" ht="27.95" customHeight="1" x14ac:dyDescent="0.2">
      <c r="A49" s="228" t="s">
        <v>45</v>
      </c>
      <c r="B49" s="227" t="s">
        <v>46</v>
      </c>
      <c r="C49" s="293" t="s">
        <v>47</v>
      </c>
      <c r="D49" s="293" t="s">
        <v>48</v>
      </c>
      <c r="E49" s="293" t="s">
        <v>49</v>
      </c>
      <c r="F49" s="292" t="s">
        <v>307</v>
      </c>
      <c r="G49" s="292" t="s">
        <v>306</v>
      </c>
      <c r="H49" s="292" t="s">
        <v>305</v>
      </c>
    </row>
    <row r="50" spans="1:8" x14ac:dyDescent="0.2">
      <c r="A50" s="223" t="s">
        <v>520</v>
      </c>
      <c r="B50" s="264" t="s">
        <v>520</v>
      </c>
      <c r="C50" s="222"/>
      <c r="D50" s="265"/>
      <c r="E50" s="265"/>
      <c r="F50" s="264"/>
      <c r="G50" s="264"/>
      <c r="H50" s="264"/>
    </row>
    <row r="51" spans="1:8" x14ac:dyDescent="0.2">
      <c r="A51" s="223"/>
      <c r="B51" s="264"/>
      <c r="C51" s="222"/>
      <c r="D51" s="265"/>
      <c r="E51" s="265"/>
      <c r="F51" s="264"/>
      <c r="G51" s="264"/>
      <c r="H51" s="264"/>
    </row>
    <row r="52" spans="1:8" x14ac:dyDescent="0.2">
      <c r="A52" s="223"/>
      <c r="B52" s="264"/>
      <c r="C52" s="222"/>
      <c r="D52" s="265"/>
      <c r="E52" s="265"/>
      <c r="F52" s="264"/>
      <c r="G52" s="264"/>
      <c r="H52" s="264"/>
    </row>
    <row r="53" spans="1:8" x14ac:dyDescent="0.2">
      <c r="A53" s="223"/>
      <c r="B53" s="264"/>
      <c r="C53" s="222"/>
      <c r="D53" s="265"/>
      <c r="E53" s="265"/>
      <c r="F53" s="264"/>
      <c r="G53" s="264"/>
      <c r="H53" s="264"/>
    </row>
    <row r="54" spans="1:8" x14ac:dyDescent="0.2">
      <c r="A54" s="62"/>
      <c r="B54" s="62" t="s">
        <v>312</v>
      </c>
      <c r="C54" s="244">
        <f>SUM(C50:C53)</f>
        <v>0</v>
      </c>
      <c r="D54" s="244">
        <f>SUM(D50:D53)</f>
        <v>0</v>
      </c>
      <c r="E54" s="244">
        <f>SUM(E50:E53)</f>
        <v>0</v>
      </c>
      <c r="F54" s="244"/>
      <c r="G54" s="244"/>
      <c r="H54" s="244"/>
    </row>
    <row r="57" spans="1:8" x14ac:dyDescent="0.2">
      <c r="A57" s="217" t="s">
        <v>311</v>
      </c>
      <c r="B57" s="217"/>
      <c r="C57" s="294"/>
      <c r="D57" s="294"/>
      <c r="E57" s="294"/>
      <c r="G57" s="270" t="s">
        <v>308</v>
      </c>
    </row>
    <row r="58" spans="1:8" x14ac:dyDescent="0.2">
      <c r="A58" s="281"/>
      <c r="B58" s="281"/>
      <c r="C58" s="229"/>
    </row>
    <row r="59" spans="1:8" ht="27.95" customHeight="1" x14ac:dyDescent="0.2">
      <c r="A59" s="228" t="s">
        <v>45</v>
      </c>
      <c r="B59" s="227" t="s">
        <v>46</v>
      </c>
      <c r="C59" s="293" t="s">
        <v>47</v>
      </c>
      <c r="D59" s="293" t="s">
        <v>48</v>
      </c>
      <c r="E59" s="293" t="s">
        <v>49</v>
      </c>
      <c r="F59" s="292" t="s">
        <v>307</v>
      </c>
      <c r="G59" s="292" t="s">
        <v>306</v>
      </c>
      <c r="H59" s="292" t="s">
        <v>305</v>
      </c>
    </row>
    <row r="60" spans="1:8" x14ac:dyDescent="0.2">
      <c r="A60" s="223" t="s">
        <v>573</v>
      </c>
      <c r="B60" s="264" t="s">
        <v>550</v>
      </c>
      <c r="C60" s="222">
        <v>-311833.40999999997</v>
      </c>
      <c r="D60" s="265">
        <v>-318514.84999999998</v>
      </c>
      <c r="E60" s="265">
        <v>-6681.44</v>
      </c>
      <c r="F60" s="264"/>
      <c r="G60" s="264"/>
      <c r="H60" s="264"/>
    </row>
    <row r="61" spans="1:8" x14ac:dyDescent="0.2">
      <c r="A61" s="223" t="s">
        <v>574</v>
      </c>
      <c r="B61" s="264" t="s">
        <v>554</v>
      </c>
      <c r="C61" s="222">
        <v>-103954.38</v>
      </c>
      <c r="D61" s="265">
        <v>-162080.9</v>
      </c>
      <c r="E61" s="265">
        <v>-58126.52</v>
      </c>
      <c r="F61" s="264"/>
      <c r="G61" s="264"/>
      <c r="H61" s="264"/>
    </row>
    <row r="62" spans="1:8" x14ac:dyDescent="0.2">
      <c r="A62" s="223" t="s">
        <v>575</v>
      </c>
      <c r="B62" s="264" t="s">
        <v>556</v>
      </c>
      <c r="C62" s="222">
        <v>-5107.21</v>
      </c>
      <c r="D62" s="265">
        <v>-8266.52</v>
      </c>
      <c r="E62" s="265">
        <v>-3159.31</v>
      </c>
      <c r="F62" s="264"/>
      <c r="G62" s="264"/>
      <c r="H62" s="264"/>
    </row>
    <row r="63" spans="1:8" x14ac:dyDescent="0.2">
      <c r="A63" s="223" t="s">
        <v>576</v>
      </c>
      <c r="B63" s="264" t="s">
        <v>560</v>
      </c>
      <c r="C63" s="222">
        <v>-1489.51</v>
      </c>
      <c r="D63" s="265">
        <v>-2823.13</v>
      </c>
      <c r="E63" s="265">
        <v>-1333.62</v>
      </c>
      <c r="F63" s="264"/>
      <c r="G63" s="264"/>
      <c r="H63" s="264"/>
    </row>
    <row r="64" spans="1:8" x14ac:dyDescent="0.2">
      <c r="A64" s="223" t="s">
        <v>577</v>
      </c>
      <c r="B64" s="264" t="s">
        <v>562</v>
      </c>
      <c r="C64" s="222">
        <v>-214606.82</v>
      </c>
      <c r="D64" s="265">
        <v>-228795.04</v>
      </c>
      <c r="E64" s="265">
        <v>-14188.22</v>
      </c>
      <c r="F64" s="264"/>
      <c r="G64" s="264"/>
      <c r="H64" s="264"/>
    </row>
    <row r="65" spans="1:8" x14ac:dyDescent="0.2">
      <c r="A65" s="223" t="s">
        <v>578</v>
      </c>
      <c r="B65" s="264" t="s">
        <v>564</v>
      </c>
      <c r="C65" s="222">
        <v>-1810.34</v>
      </c>
      <c r="D65" s="265">
        <v>-2715.51</v>
      </c>
      <c r="E65" s="265">
        <v>-905.17</v>
      </c>
      <c r="F65" s="264"/>
      <c r="G65" s="264"/>
      <c r="H65" s="264"/>
    </row>
    <row r="66" spans="1:8" x14ac:dyDescent="0.2">
      <c r="A66" s="223" t="s">
        <v>579</v>
      </c>
      <c r="B66" s="264" t="s">
        <v>566</v>
      </c>
      <c r="C66" s="222">
        <v>-83876.86</v>
      </c>
      <c r="D66" s="265">
        <v>-87606.18</v>
      </c>
      <c r="E66" s="265">
        <v>-3729.32</v>
      </c>
      <c r="F66" s="264"/>
      <c r="G66" s="264"/>
      <c r="H66" s="264"/>
    </row>
    <row r="67" spans="1:8" x14ac:dyDescent="0.2">
      <c r="A67" s="223" t="s">
        <v>580</v>
      </c>
      <c r="B67" s="264" t="s">
        <v>568</v>
      </c>
      <c r="C67" s="222">
        <v>-27320.46</v>
      </c>
      <c r="D67" s="265">
        <v>-75427.63</v>
      </c>
      <c r="E67" s="265">
        <v>-48107.17</v>
      </c>
      <c r="F67" s="264"/>
      <c r="G67" s="264"/>
      <c r="H67" s="264"/>
    </row>
    <row r="68" spans="1:8" x14ac:dyDescent="0.2">
      <c r="A68" s="223" t="s">
        <v>581</v>
      </c>
      <c r="B68" s="264" t="s">
        <v>570</v>
      </c>
      <c r="C68" s="222">
        <v>-151682.1</v>
      </c>
      <c r="D68" s="265">
        <v>-155871.42000000001</v>
      </c>
      <c r="E68" s="265">
        <v>-4189.32</v>
      </c>
      <c r="F68" s="264"/>
      <c r="G68" s="264"/>
      <c r="H68" s="264"/>
    </row>
    <row r="69" spans="1:8" x14ac:dyDescent="0.2">
      <c r="A69" s="223"/>
      <c r="B69" s="264"/>
      <c r="C69" s="222"/>
      <c r="D69" s="265"/>
      <c r="E69" s="265"/>
      <c r="F69" s="264"/>
      <c r="G69" s="264"/>
      <c r="H69" s="264"/>
    </row>
    <row r="70" spans="1:8" x14ac:dyDescent="0.2">
      <c r="A70" s="62"/>
      <c r="B70" s="62" t="s">
        <v>310</v>
      </c>
      <c r="C70" s="244">
        <f>SUM(C60:C69)</f>
        <v>-901681.09</v>
      </c>
      <c r="D70" s="244">
        <f>SUM(D60:D69)</f>
        <v>-1042101.1800000002</v>
      </c>
      <c r="E70" s="244">
        <f>SUM(E60:E69)</f>
        <v>-140420.09000000003</v>
      </c>
      <c r="F70" s="244"/>
      <c r="G70" s="244"/>
      <c r="H70" s="244"/>
    </row>
    <row r="73" spans="1:8" x14ac:dyDescent="0.2">
      <c r="A73" s="217" t="s">
        <v>309</v>
      </c>
      <c r="B73" s="217"/>
      <c r="C73" s="294"/>
      <c r="D73" s="294"/>
      <c r="E73" s="294"/>
      <c r="G73" s="270" t="s">
        <v>308</v>
      </c>
    </row>
    <row r="74" spans="1:8" x14ac:dyDescent="0.2">
      <c r="A74" s="281"/>
      <c r="B74" s="281"/>
      <c r="C74" s="229"/>
    </row>
    <row r="75" spans="1:8" ht="27.95" customHeight="1" x14ac:dyDescent="0.2">
      <c r="A75" s="228" t="s">
        <v>45</v>
      </c>
      <c r="B75" s="227" t="s">
        <v>46</v>
      </c>
      <c r="C75" s="293" t="s">
        <v>47</v>
      </c>
      <c r="D75" s="293" t="s">
        <v>48</v>
      </c>
      <c r="E75" s="293" t="s">
        <v>49</v>
      </c>
      <c r="F75" s="292" t="s">
        <v>307</v>
      </c>
      <c r="G75" s="292" t="s">
        <v>306</v>
      </c>
      <c r="H75" s="292" t="s">
        <v>305</v>
      </c>
    </row>
    <row r="76" spans="1:8" x14ac:dyDescent="0.2">
      <c r="A76" s="223" t="s">
        <v>520</v>
      </c>
      <c r="B76" s="264" t="s">
        <v>520</v>
      </c>
      <c r="C76" s="222"/>
      <c r="D76" s="265"/>
      <c r="E76" s="265"/>
      <c r="F76" s="264"/>
      <c r="G76" s="264"/>
      <c r="H76" s="264"/>
    </row>
    <row r="77" spans="1:8" x14ac:dyDescent="0.2">
      <c r="A77" s="223"/>
      <c r="B77" s="264"/>
      <c r="C77" s="222"/>
      <c r="D77" s="265"/>
      <c r="E77" s="265"/>
      <c r="F77" s="264"/>
      <c r="G77" s="264"/>
      <c r="H77" s="264"/>
    </row>
    <row r="78" spans="1:8" x14ac:dyDescent="0.2">
      <c r="A78" s="223"/>
      <c r="B78" s="264"/>
      <c r="C78" s="222"/>
      <c r="D78" s="265"/>
      <c r="E78" s="265"/>
      <c r="F78" s="264"/>
      <c r="G78" s="264"/>
      <c r="H78" s="264"/>
    </row>
    <row r="79" spans="1:8" x14ac:dyDescent="0.2">
      <c r="A79" s="223"/>
      <c r="B79" s="264"/>
      <c r="C79" s="222"/>
      <c r="D79" s="265"/>
      <c r="E79" s="265"/>
      <c r="F79" s="264"/>
      <c r="G79" s="264"/>
      <c r="H79" s="264"/>
    </row>
    <row r="80" spans="1:8" x14ac:dyDescent="0.2">
      <c r="A80" s="62"/>
      <c r="B80" s="62" t="s">
        <v>304</v>
      </c>
      <c r="C80" s="244">
        <f>SUM(C76:C79)</f>
        <v>0</v>
      </c>
      <c r="D80" s="244">
        <f>SUM(D76:D79)</f>
        <v>0</v>
      </c>
      <c r="E80" s="244">
        <f>SUM(E76:E79)</f>
        <v>0</v>
      </c>
      <c r="F80" s="244"/>
      <c r="G80" s="244"/>
      <c r="H80" s="244"/>
    </row>
  </sheetData>
  <dataValidations count="8">
    <dataValidation allowBlank="1" showInputMessage="1" showErrorMessage="1" prompt="Importe final del periodo que corresponde la información financiera trimestral que se presenta." sqref="D7 D21 D39 D49 D59 D75"/>
    <dataValidation allowBlank="1" showInputMessage="1" showErrorMessage="1" prompt="Saldo al 31 de diciembre del año anterior del ejercio que se presenta." sqref="C7 C21 C39 C49 C59 C75"/>
    <dataValidation allowBlank="1" showInputMessage="1" showErrorMessage="1" prompt="Corresponde al número de la cuenta de acuerdo al Plan de Cuentas emitido por el CONAC (DOF 23/12/2015)." sqref="A7 A21 A39 A49 A59 A75"/>
    <dataValidation allowBlank="1" showInputMessage="1" showErrorMessage="1" prompt="Indicar la tasa de aplicación." sqref="H39 H49 H59 H75"/>
    <dataValidation allowBlank="1" showInputMessage="1" showErrorMessage="1" prompt="Indicar el método de depreciación." sqref="G39 G49 G59 G75"/>
    <dataValidation allowBlank="1" showInputMessage="1" showErrorMessage="1" prompt="Corresponde al nombre o descripción de la cuenta de acuerdo al Plan de Cuentas emitido por el CONAC." sqref="B7 B21 B39 B49 B59 B75"/>
    <dataValidation allowBlank="1" showInputMessage="1" showErrorMessage="1" prompt="Diferencia entre el saldo final y el inicial presentados." sqref="E7 E21 E39 E49 E59 E75"/>
    <dataValidation allowBlank="1" showInputMessage="1" showErrorMessage="1" prompt="Criterio para la aplicación de depreciación: anual, mensual, trimestral, etc." sqref="F7 F21 F75 F49 F59 F39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327</v>
      </c>
      <c r="B5" s="311"/>
      <c r="C5" s="308"/>
      <c r="D5" s="308"/>
      <c r="E5" s="308"/>
      <c r="F5" s="190" t="s">
        <v>324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ht="10.15" x14ac:dyDescent="0.2">
      <c r="A8" s="285">
        <v>125105911</v>
      </c>
      <c r="B8" s="285" t="s">
        <v>582</v>
      </c>
      <c r="C8" s="222">
        <v>331145</v>
      </c>
      <c r="D8" s="304">
        <v>346662.24</v>
      </c>
      <c r="E8" s="304">
        <v>15517.24</v>
      </c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326</v>
      </c>
      <c r="C13" s="244">
        <f>SUM(C8:C12)</f>
        <v>331145</v>
      </c>
      <c r="D13" s="244">
        <f>SUM(D8:D12)</f>
        <v>346662.24</v>
      </c>
      <c r="E13" s="244">
        <f>SUM(E8:E12)</f>
        <v>15517.24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325</v>
      </c>
      <c r="B16" s="309"/>
      <c r="C16" s="308"/>
      <c r="D16" s="308"/>
      <c r="E16" s="308"/>
      <c r="F16" s="190" t="s">
        <v>324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307</v>
      </c>
    </row>
    <row r="19" spans="1:6" ht="11.25" customHeight="1" x14ac:dyDescent="0.2">
      <c r="A19" s="223" t="s">
        <v>583</v>
      </c>
      <c r="B19" s="285" t="s">
        <v>584</v>
      </c>
      <c r="C19" s="222">
        <v>-34152.68</v>
      </c>
      <c r="D19" s="222">
        <v>-67267.179999999993</v>
      </c>
      <c r="E19" s="222">
        <v>-33114.5</v>
      </c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323</v>
      </c>
      <c r="C22" s="244">
        <f>SUM(C19:C21)</f>
        <v>-34152.68</v>
      </c>
      <c r="D22" s="244">
        <f>SUM(D19:D21)</f>
        <v>-67267.179999999993</v>
      </c>
      <c r="E22" s="244">
        <f>SUM(E19:E21)</f>
        <v>-33114.5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322</v>
      </c>
      <c r="B25" s="306"/>
      <c r="C25" s="305"/>
      <c r="D25" s="305"/>
      <c r="E25" s="294"/>
      <c r="F25" s="270" t="s">
        <v>321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307</v>
      </c>
    </row>
    <row r="28" spans="1:6" ht="10.15" x14ac:dyDescent="0.2">
      <c r="A28" s="285" t="s">
        <v>520</v>
      </c>
      <c r="B28" s="285" t="s">
        <v>520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ht="10.15" x14ac:dyDescent="0.2">
      <c r="A32" s="285"/>
      <c r="B32" s="285"/>
      <c r="C32" s="222"/>
      <c r="D32" s="304"/>
      <c r="E32" s="304"/>
      <c r="F32" s="303"/>
    </row>
    <row r="33" spans="1:6" ht="10.15" x14ac:dyDescent="0.2">
      <c r="A33" s="285"/>
      <c r="B33" s="285"/>
      <c r="C33" s="222"/>
      <c r="D33" s="304"/>
      <c r="E33" s="304"/>
      <c r="F33" s="303"/>
    </row>
    <row r="34" spans="1:6" ht="10.15" x14ac:dyDescent="0.2">
      <c r="A34" s="302"/>
      <c r="B34" s="302" t="s">
        <v>320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ht="10.15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520</v>
      </c>
      <c r="B6" s="18" t="s">
        <v>520</v>
      </c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53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/>
  </sheetViews>
  <sheetFormatPr baseColWidth="10" defaultColWidth="11.4257812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250</v>
      </c>
      <c r="B5" s="230"/>
      <c r="C5" s="7"/>
      <c r="D5" s="249"/>
      <c r="E5" s="190" t="s">
        <v>243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5" t="s">
        <v>240</v>
      </c>
    </row>
    <row r="8" spans="1:6" ht="11.25" customHeight="1" x14ac:dyDescent="0.2">
      <c r="A8" s="223" t="s">
        <v>517</v>
      </c>
      <c r="B8" s="223" t="s">
        <v>518</v>
      </c>
      <c r="C8" s="222">
        <v>1025385.5</v>
      </c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249</v>
      </c>
      <c r="C21" s="232">
        <f>SUM(C8:C20)</f>
        <v>1025385.5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248</v>
      </c>
      <c r="B24" s="230"/>
      <c r="C24" s="229"/>
      <c r="D24" s="190" t="s">
        <v>243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242</v>
      </c>
      <c r="D26" s="226" t="s">
        <v>241</v>
      </c>
      <c r="E26" s="240"/>
    </row>
    <row r="27" spans="1:6" ht="11.25" customHeight="1" x14ac:dyDescent="0.2">
      <c r="A27" s="238" t="s">
        <v>520</v>
      </c>
      <c r="B27" s="237" t="s">
        <v>520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247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246</v>
      </c>
      <c r="B55" s="230"/>
      <c r="C55" s="229"/>
      <c r="D55" s="89"/>
      <c r="E55" s="190" t="s">
        <v>243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242</v>
      </c>
      <c r="D57" s="226" t="s">
        <v>241</v>
      </c>
      <c r="E57" s="225" t="s">
        <v>240</v>
      </c>
      <c r="F57" s="224"/>
    </row>
    <row r="58" spans="1:6" x14ac:dyDescent="0.2">
      <c r="A58" s="238" t="s">
        <v>520</v>
      </c>
      <c r="B58" s="237" t="s">
        <v>520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245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244</v>
      </c>
      <c r="B68" s="230"/>
      <c r="C68" s="229"/>
      <c r="D68" s="89"/>
      <c r="E68" s="190" t="s">
        <v>243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242</v>
      </c>
      <c r="D70" s="226" t="s">
        <v>241</v>
      </c>
      <c r="E70" s="225" t="s">
        <v>240</v>
      </c>
      <c r="F70" s="224"/>
    </row>
    <row r="71" spans="1:6" x14ac:dyDescent="0.2">
      <c r="A71" s="223" t="s">
        <v>520</v>
      </c>
      <c r="B71" s="223" t="s">
        <v>520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239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/>
  </sheetViews>
  <sheetFormatPr baseColWidth="10" defaultColWidth="11.42578125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53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332</v>
      </c>
      <c r="B5" s="321"/>
      <c r="C5" s="320"/>
      <c r="D5" s="319" t="s">
        <v>329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316" t="s">
        <v>261</v>
      </c>
    </row>
    <row r="8" spans="1:4" ht="10.15" x14ac:dyDescent="0.2">
      <c r="A8" s="287" t="s">
        <v>520</v>
      </c>
      <c r="B8" s="287" t="s">
        <v>520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331</v>
      </c>
      <c r="C11" s="233">
        <f>SUM(C8:C10)</f>
        <v>0</v>
      </c>
      <c r="D11" s="312"/>
    </row>
    <row r="14" spans="1:4" ht="11.25" customHeight="1" x14ac:dyDescent="0.2">
      <c r="A14" s="311" t="s">
        <v>330</v>
      </c>
      <c r="B14" s="321"/>
      <c r="C14" s="320"/>
      <c r="D14" s="319" t="s">
        <v>329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242</v>
      </c>
      <c r="D16" s="316" t="s">
        <v>261</v>
      </c>
    </row>
    <row r="17" spans="1:4" ht="10.15" x14ac:dyDescent="0.2">
      <c r="A17" s="287" t="s">
        <v>520</v>
      </c>
      <c r="B17" s="287" t="s">
        <v>520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328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/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zoomScaleSheetLayoutView="100" workbookViewId="0"/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337</v>
      </c>
      <c r="B5" s="190"/>
      <c r="C5" s="23"/>
      <c r="D5" s="23"/>
      <c r="E5" s="23"/>
      <c r="F5" s="23"/>
      <c r="G5" s="23"/>
      <c r="H5" s="325" t="s">
        <v>334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</row>
    <row r="8" spans="1:8" ht="10.15" x14ac:dyDescent="0.2">
      <c r="A8" s="223" t="s">
        <v>585</v>
      </c>
      <c r="B8" s="223" t="s">
        <v>586</v>
      </c>
      <c r="C8" s="222">
        <v>-7535.22</v>
      </c>
      <c r="D8" s="222">
        <v>-7535.22</v>
      </c>
      <c r="E8" s="222"/>
      <c r="F8" s="222"/>
      <c r="G8" s="222"/>
      <c r="H8" s="324"/>
    </row>
    <row r="9" spans="1:8" ht="10.15" x14ac:dyDescent="0.2">
      <c r="A9" s="223" t="s">
        <v>587</v>
      </c>
      <c r="B9" s="223" t="s">
        <v>588</v>
      </c>
      <c r="C9" s="222">
        <v>-574.91</v>
      </c>
      <c r="D9" s="222">
        <v>-574.91</v>
      </c>
      <c r="E9" s="222"/>
      <c r="F9" s="222"/>
      <c r="G9" s="222"/>
      <c r="H9" s="324"/>
    </row>
    <row r="10" spans="1:8" ht="10.15" x14ac:dyDescent="0.2">
      <c r="A10" s="223" t="s">
        <v>589</v>
      </c>
      <c r="B10" s="223" t="s">
        <v>590</v>
      </c>
      <c r="C10" s="222">
        <v>0.01</v>
      </c>
      <c r="D10" s="222">
        <v>0.01</v>
      </c>
      <c r="E10" s="222"/>
      <c r="F10" s="222"/>
      <c r="G10" s="222"/>
      <c r="H10" s="324"/>
    </row>
    <row r="11" spans="1:8" ht="10.15" x14ac:dyDescent="0.2">
      <c r="A11" s="223" t="s">
        <v>591</v>
      </c>
      <c r="B11" s="223" t="s">
        <v>592</v>
      </c>
      <c r="C11" s="222">
        <v>-120941.47</v>
      </c>
      <c r="D11" s="222">
        <v>-120941.47</v>
      </c>
      <c r="E11" s="222"/>
      <c r="F11" s="222"/>
      <c r="G11" s="222"/>
      <c r="H11" s="324"/>
    </row>
    <row r="12" spans="1:8" ht="10.15" x14ac:dyDescent="0.2">
      <c r="A12" s="223" t="s">
        <v>593</v>
      </c>
      <c r="B12" s="223" t="s">
        <v>594</v>
      </c>
      <c r="C12" s="222">
        <v>-76885</v>
      </c>
      <c r="D12" s="222">
        <v>-76885</v>
      </c>
      <c r="E12" s="222"/>
      <c r="F12" s="222"/>
      <c r="G12" s="222"/>
      <c r="H12" s="324"/>
    </row>
    <row r="13" spans="1:8" ht="10.15" x14ac:dyDescent="0.2">
      <c r="A13" s="223" t="s">
        <v>595</v>
      </c>
      <c r="B13" s="223" t="s">
        <v>596</v>
      </c>
      <c r="C13" s="222">
        <v>-23518.74</v>
      </c>
      <c r="D13" s="222">
        <v>-23518.74</v>
      </c>
      <c r="E13" s="222"/>
      <c r="F13" s="222"/>
      <c r="G13" s="222"/>
      <c r="H13" s="324"/>
    </row>
    <row r="14" spans="1:8" ht="10.15" x14ac:dyDescent="0.2">
      <c r="A14" s="223" t="s">
        <v>597</v>
      </c>
      <c r="B14" s="223" t="s">
        <v>598</v>
      </c>
      <c r="C14" s="222">
        <v>-49964.94</v>
      </c>
      <c r="D14" s="222">
        <v>-49964.94</v>
      </c>
      <c r="E14" s="222"/>
      <c r="F14" s="222"/>
      <c r="G14" s="222"/>
      <c r="H14" s="324"/>
    </row>
    <row r="15" spans="1:8" ht="10.15" x14ac:dyDescent="0.2">
      <c r="A15" s="223" t="s">
        <v>599</v>
      </c>
      <c r="B15" s="223" t="s">
        <v>600</v>
      </c>
      <c r="C15" s="222">
        <v>-58759.6</v>
      </c>
      <c r="D15" s="222">
        <v>-58759.6</v>
      </c>
      <c r="E15" s="222"/>
      <c r="F15" s="222"/>
      <c r="G15" s="222"/>
      <c r="H15" s="324"/>
    </row>
    <row r="16" spans="1:8" ht="10.15" x14ac:dyDescent="0.2">
      <c r="A16" s="223" t="s">
        <v>601</v>
      </c>
      <c r="B16" s="223" t="s">
        <v>602</v>
      </c>
      <c r="C16" s="222">
        <v>-91379.8</v>
      </c>
      <c r="D16" s="222">
        <v>-91379.8</v>
      </c>
      <c r="E16" s="222"/>
      <c r="F16" s="222"/>
      <c r="G16" s="222"/>
      <c r="H16" s="324"/>
    </row>
    <row r="17" spans="1:8" ht="10.15" x14ac:dyDescent="0.2">
      <c r="A17" s="223" t="s">
        <v>603</v>
      </c>
      <c r="B17" s="223" t="s">
        <v>604</v>
      </c>
      <c r="C17" s="222">
        <v>1.55</v>
      </c>
      <c r="D17" s="222">
        <v>1.55</v>
      </c>
      <c r="E17" s="222"/>
      <c r="F17" s="222"/>
      <c r="G17" s="222"/>
      <c r="H17" s="324"/>
    </row>
    <row r="18" spans="1:8" ht="10.15" x14ac:dyDescent="0.2">
      <c r="A18" s="223" t="s">
        <v>605</v>
      </c>
      <c r="B18" s="223" t="s">
        <v>606</v>
      </c>
      <c r="C18" s="222">
        <v>-2208.42</v>
      </c>
      <c r="D18" s="222">
        <v>-2208.42</v>
      </c>
      <c r="E18" s="222"/>
      <c r="F18" s="222"/>
      <c r="G18" s="222"/>
      <c r="H18" s="324"/>
    </row>
    <row r="19" spans="1:8" ht="10.15" x14ac:dyDescent="0.2">
      <c r="A19" s="223" t="s">
        <v>607</v>
      </c>
      <c r="B19" s="223" t="s">
        <v>608</v>
      </c>
      <c r="C19" s="222">
        <v>-25391.83</v>
      </c>
      <c r="D19" s="222">
        <v>-25391.83</v>
      </c>
      <c r="E19" s="222"/>
      <c r="F19" s="222"/>
      <c r="G19" s="222"/>
      <c r="H19" s="324"/>
    </row>
    <row r="20" spans="1:8" x14ac:dyDescent="0.2">
      <c r="A20" s="223" t="s">
        <v>609</v>
      </c>
      <c r="B20" s="454" t="s">
        <v>610</v>
      </c>
      <c r="C20" s="222">
        <v>-3.45</v>
      </c>
      <c r="D20" s="222">
        <v>-3.45</v>
      </c>
      <c r="E20" s="222"/>
      <c r="F20" s="222"/>
      <c r="G20" s="222"/>
      <c r="H20" s="324"/>
    </row>
    <row r="21" spans="1:8" ht="10.15" x14ac:dyDescent="0.2">
      <c r="A21" s="223" t="s">
        <v>611</v>
      </c>
      <c r="B21" s="454" t="s">
        <v>612</v>
      </c>
      <c r="C21" s="222">
        <v>-43537.21</v>
      </c>
      <c r="D21" s="222">
        <v>-43537.21</v>
      </c>
      <c r="E21" s="222"/>
      <c r="F21" s="222"/>
      <c r="G21" s="222"/>
      <c r="H21" s="324"/>
    </row>
    <row r="22" spans="1:8" ht="10.15" x14ac:dyDescent="0.2">
      <c r="A22" s="223" t="s">
        <v>613</v>
      </c>
      <c r="B22" s="454" t="s">
        <v>614</v>
      </c>
      <c r="C22" s="222">
        <v>-102617.42</v>
      </c>
      <c r="D22" s="222">
        <v>-102617.42</v>
      </c>
      <c r="E22" s="222"/>
      <c r="F22" s="222"/>
      <c r="G22" s="222"/>
      <c r="H22" s="324"/>
    </row>
    <row r="23" spans="1:8" ht="10.15" x14ac:dyDescent="0.2">
      <c r="A23" s="223" t="s">
        <v>615</v>
      </c>
      <c r="B23" s="454" t="s">
        <v>616</v>
      </c>
      <c r="C23" s="222">
        <v>-20491.64</v>
      </c>
      <c r="D23" s="222">
        <v>-20491.64</v>
      </c>
      <c r="E23" s="222"/>
      <c r="F23" s="222"/>
      <c r="G23" s="222"/>
      <c r="H23" s="324"/>
    </row>
    <row r="24" spans="1:8" ht="10.15" x14ac:dyDescent="0.2">
      <c r="A24" s="223" t="s">
        <v>617</v>
      </c>
      <c r="B24" s="454" t="s">
        <v>618</v>
      </c>
      <c r="C24" s="222">
        <v>-327616.08</v>
      </c>
      <c r="D24" s="222">
        <v>-327616.08</v>
      </c>
      <c r="E24" s="222"/>
      <c r="F24" s="222"/>
      <c r="G24" s="222"/>
      <c r="H24" s="324"/>
    </row>
    <row r="25" spans="1:8" ht="10.15" x14ac:dyDescent="0.2">
      <c r="A25" s="223" t="s">
        <v>619</v>
      </c>
      <c r="B25" s="454" t="s">
        <v>620</v>
      </c>
      <c r="C25" s="222">
        <v>-167869.56</v>
      </c>
      <c r="D25" s="222">
        <v>-167869.56</v>
      </c>
      <c r="E25" s="222"/>
      <c r="F25" s="222"/>
      <c r="G25" s="222"/>
      <c r="H25" s="324"/>
    </row>
    <row r="26" spans="1:8" ht="10.15" x14ac:dyDescent="0.2">
      <c r="A26" s="223" t="s">
        <v>621</v>
      </c>
      <c r="B26" s="454" t="s">
        <v>622</v>
      </c>
      <c r="C26" s="222">
        <v>-2032410.37</v>
      </c>
      <c r="D26" s="222">
        <v>-2032410.37</v>
      </c>
      <c r="E26" s="222"/>
      <c r="F26" s="222"/>
      <c r="G26" s="222"/>
      <c r="H26" s="324"/>
    </row>
    <row r="27" spans="1:8" ht="10.15" x14ac:dyDescent="0.2">
      <c r="A27" s="223" t="s">
        <v>623</v>
      </c>
      <c r="B27" s="454" t="s">
        <v>624</v>
      </c>
      <c r="C27" s="222">
        <v>-179.66</v>
      </c>
      <c r="D27" s="222">
        <v>-179.66</v>
      </c>
      <c r="E27" s="222"/>
      <c r="F27" s="222"/>
      <c r="G27" s="222"/>
      <c r="H27" s="324"/>
    </row>
    <row r="28" spans="1:8" x14ac:dyDescent="0.2">
      <c r="A28" s="223"/>
      <c r="B28" s="223"/>
      <c r="C28" s="222"/>
      <c r="D28" s="222"/>
      <c r="E28" s="222"/>
      <c r="F28" s="222"/>
      <c r="G28" s="222"/>
      <c r="H28" s="324"/>
    </row>
    <row r="29" spans="1:8" x14ac:dyDescent="0.2">
      <c r="A29" s="323"/>
      <c r="B29" s="323" t="s">
        <v>336</v>
      </c>
      <c r="C29" s="322">
        <f>SUM(C8:C28)</f>
        <v>-3151883.7600000007</v>
      </c>
      <c r="D29" s="322">
        <f>SUM(D8:D28)</f>
        <v>-3151883.7600000007</v>
      </c>
      <c r="E29" s="322">
        <f>SUM(E8:E28)</f>
        <v>0</v>
      </c>
      <c r="F29" s="322">
        <f>SUM(F8:F28)</f>
        <v>0</v>
      </c>
      <c r="G29" s="322">
        <f>SUM(G8:G28)</f>
        <v>0</v>
      </c>
      <c r="H29" s="322"/>
    </row>
    <row r="32" spans="1:8" x14ac:dyDescent="0.2">
      <c r="A32" s="217" t="s">
        <v>335</v>
      </c>
      <c r="B32" s="190"/>
      <c r="C32" s="23"/>
      <c r="D32" s="23"/>
      <c r="E32" s="23"/>
      <c r="F32" s="23"/>
      <c r="G32" s="23"/>
      <c r="H32" s="325" t="s">
        <v>334</v>
      </c>
    </row>
    <row r="33" spans="1:8" x14ac:dyDescent="0.2">
      <c r="A33" s="288"/>
    </row>
    <row r="34" spans="1:8" ht="15" customHeight="1" x14ac:dyDescent="0.2">
      <c r="A34" s="228" t="s">
        <v>45</v>
      </c>
      <c r="B34" s="227" t="s">
        <v>46</v>
      </c>
      <c r="C34" s="225" t="s">
        <v>242</v>
      </c>
      <c r="D34" s="267" t="s">
        <v>265</v>
      </c>
      <c r="E34" s="267" t="s">
        <v>264</v>
      </c>
      <c r="F34" s="267" t="s">
        <v>263</v>
      </c>
      <c r="G34" s="266" t="s">
        <v>262</v>
      </c>
      <c r="H34" s="227" t="s">
        <v>261</v>
      </c>
    </row>
    <row r="35" spans="1:8" ht="10.15" x14ac:dyDescent="0.2">
      <c r="A35" s="223" t="s">
        <v>519</v>
      </c>
      <c r="B35" s="223" t="s">
        <v>519</v>
      </c>
      <c r="C35" s="222"/>
      <c r="D35" s="222"/>
      <c r="E35" s="222"/>
      <c r="F35" s="222"/>
      <c r="G35" s="222"/>
      <c r="H35" s="324"/>
    </row>
    <row r="36" spans="1:8" ht="10.15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ht="10.15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ht="10.15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ht="10.15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ht="10.15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ht="10.15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ht="10.15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x14ac:dyDescent="0.2">
      <c r="A43" s="223"/>
      <c r="B43" s="223"/>
      <c r="C43" s="222"/>
      <c r="D43" s="222"/>
      <c r="E43" s="222"/>
      <c r="F43" s="222"/>
      <c r="G43" s="222"/>
      <c r="H43" s="324"/>
    </row>
    <row r="44" spans="1:8" x14ac:dyDescent="0.2">
      <c r="A44" s="223"/>
      <c r="B44" s="223"/>
      <c r="C44" s="222"/>
      <c r="D44" s="222"/>
      <c r="E44" s="222"/>
      <c r="F44" s="222"/>
      <c r="G44" s="222"/>
      <c r="H44" s="324"/>
    </row>
    <row r="45" spans="1:8" x14ac:dyDescent="0.2">
      <c r="A45" s="223"/>
      <c r="B45" s="223"/>
      <c r="C45" s="222"/>
      <c r="D45" s="222"/>
      <c r="E45" s="222"/>
      <c r="F45" s="222"/>
      <c r="G45" s="222"/>
      <c r="H45" s="324"/>
    </row>
    <row r="46" spans="1:8" x14ac:dyDescent="0.2">
      <c r="A46" s="223"/>
      <c r="B46" s="223"/>
      <c r="C46" s="222"/>
      <c r="D46" s="222"/>
      <c r="E46" s="222"/>
      <c r="F46" s="222"/>
      <c r="G46" s="222"/>
      <c r="H46" s="324"/>
    </row>
    <row r="47" spans="1:8" x14ac:dyDescent="0.2">
      <c r="A47" s="223"/>
      <c r="B47" s="223"/>
      <c r="C47" s="222"/>
      <c r="D47" s="222"/>
      <c r="E47" s="222"/>
      <c r="F47" s="222"/>
      <c r="G47" s="222"/>
      <c r="H47" s="324"/>
    </row>
    <row r="48" spans="1:8" x14ac:dyDescent="0.2">
      <c r="A48" s="223"/>
      <c r="B48" s="223"/>
      <c r="C48" s="222"/>
      <c r="D48" s="222"/>
      <c r="E48" s="222"/>
      <c r="F48" s="222"/>
      <c r="G48" s="222"/>
      <c r="H48" s="324"/>
    </row>
    <row r="49" spans="1:8" x14ac:dyDescent="0.2">
      <c r="A49" s="323"/>
      <c r="B49" s="323" t="s">
        <v>333</v>
      </c>
      <c r="C49" s="322">
        <f>SUM(C35:C48)</f>
        <v>0</v>
      </c>
      <c r="D49" s="322">
        <f>SUM(D35:D48)</f>
        <v>0</v>
      </c>
      <c r="E49" s="322">
        <f>SUM(E35:E48)</f>
        <v>0</v>
      </c>
      <c r="F49" s="322">
        <f>SUM(F35:F48)</f>
        <v>0</v>
      </c>
      <c r="G49" s="322">
        <f>SUM(G35:G48)</f>
        <v>0</v>
      </c>
      <c r="H49" s="322"/>
    </row>
  </sheetData>
  <dataValidations count="8">
    <dataValidation allowBlank="1" showInputMessage="1" showErrorMessage="1" prompt="Saldo final de la Información Financiera Trimestral que se presenta (trimestral: 1er, 2do, 3ro. o 4to.)." sqref="C7 C34"/>
    <dataValidation allowBlank="1" showInputMessage="1" showErrorMessage="1" prompt="Corresponde al número de la cuenta de acuerdo al Plan de Cuentas emitido por el CONAC (DOF 23/12/2015)." sqref="A7 A34"/>
    <dataValidation allowBlank="1" showInputMessage="1" showErrorMessage="1" prompt="Informar sobre la factibilidad de pago." sqref="H7 H34"/>
    <dataValidation allowBlank="1" showInputMessage="1" showErrorMessage="1" prompt="Importe de la cuentas por cobrar con vencimiento mayor a 365 días." sqref="G7 G34"/>
    <dataValidation allowBlank="1" showInputMessage="1" showErrorMessage="1" prompt="Importe de la cuentas por cobrar con fecha de vencimiento de 181 a 365 días." sqref="F7 F34"/>
    <dataValidation allowBlank="1" showInputMessage="1" showErrorMessage="1" prompt="Importe de la cuentas por cobrar con fecha de vencimiento de 91 a 180 días." sqref="E7 E34"/>
    <dataValidation allowBlank="1" showInputMessage="1" showErrorMessage="1" prompt="Importe de la cuentas por cobrar con fecha de vencimiento de 1 a 90 días." sqref="D7 D34"/>
    <dataValidation allowBlank="1" showInputMessage="1" showErrorMessage="1" prompt="Corresponde al nombre o descripción de la cuenta de acuerdo al Plan de Cuentas emitido por el CONAC." sqref="B7 B34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7" t="s">
        <v>143</v>
      </c>
      <c r="B2" s="458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/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343</v>
      </c>
      <c r="B5" s="334"/>
      <c r="E5" s="325" t="s">
        <v>340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5" t="s">
        <v>339</v>
      </c>
      <c r="E7" s="225" t="s">
        <v>261</v>
      </c>
    </row>
    <row r="8" spans="1:5" ht="11.25" customHeight="1" x14ac:dyDescent="0.2">
      <c r="A8" s="223" t="s">
        <v>520</v>
      </c>
      <c r="B8" s="223" t="s">
        <v>520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342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341</v>
      </c>
      <c r="B13" s="190"/>
      <c r="E13" s="325" t="s">
        <v>340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242</v>
      </c>
      <c r="D15" s="225" t="s">
        <v>339</v>
      </c>
      <c r="E15" s="225" t="s">
        <v>261</v>
      </c>
    </row>
    <row r="16" spans="1:5" ht="10.15" x14ac:dyDescent="0.2">
      <c r="A16" s="331" t="s">
        <v>520</v>
      </c>
      <c r="B16" s="330" t="s">
        <v>520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338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7" t="s">
        <v>143</v>
      </c>
      <c r="B2" s="458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351</v>
      </c>
      <c r="B5" s="190"/>
      <c r="C5" s="7"/>
      <c r="D5" s="89"/>
      <c r="E5" s="325" t="s">
        <v>345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242</v>
      </c>
      <c r="D7" s="225" t="s">
        <v>339</v>
      </c>
      <c r="E7" s="225" t="s">
        <v>261</v>
      </c>
    </row>
    <row r="8" spans="1:5" s="12" customFormat="1" ht="10.15" x14ac:dyDescent="0.2">
      <c r="A8" s="331" t="s">
        <v>520</v>
      </c>
      <c r="B8" s="330" t="s">
        <v>520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350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349</v>
      </c>
      <c r="B13" s="217"/>
      <c r="C13" s="13"/>
      <c r="D13" s="25"/>
      <c r="E13" s="190" t="s">
        <v>348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242</v>
      </c>
      <c r="D15" s="225" t="s">
        <v>339</v>
      </c>
      <c r="E15" s="225" t="s">
        <v>261</v>
      </c>
    </row>
    <row r="16" spans="1:5" ht="11.25" customHeight="1" x14ac:dyDescent="0.2">
      <c r="A16" s="238" t="s">
        <v>520</v>
      </c>
      <c r="B16" s="276" t="s">
        <v>520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347</v>
      </c>
      <c r="C18" s="335">
        <f>SUM(C16:C17)</f>
        <v>0</v>
      </c>
      <c r="D18" s="244"/>
      <c r="E18" s="244"/>
    </row>
    <row r="21" spans="1:5" x14ac:dyDescent="0.2">
      <c r="A21" s="217" t="s">
        <v>346</v>
      </c>
      <c r="B21" s="190"/>
      <c r="E21" s="325" t="s">
        <v>345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242</v>
      </c>
      <c r="D23" s="225" t="s">
        <v>339</v>
      </c>
      <c r="E23" s="225" t="s">
        <v>261</v>
      </c>
    </row>
    <row r="24" spans="1:5" ht="10.15" x14ac:dyDescent="0.2">
      <c r="A24" s="331" t="s">
        <v>520</v>
      </c>
      <c r="B24" s="330" t="s">
        <v>520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344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sqref="A1:Z1"/>
    </sheetView>
  </sheetViews>
  <sheetFormatPr baseColWidth="10" defaultColWidth="11.42578125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1" t="s">
        <v>238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2" t="s">
        <v>54</v>
      </c>
      <c r="Q4" s="472"/>
      <c r="R4" s="472"/>
      <c r="S4" s="472"/>
      <c r="T4" s="472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3" t="s">
        <v>55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4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237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11.4257812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7" t="s">
        <v>143</v>
      </c>
      <c r="B2" s="458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9" t="s">
        <v>228</v>
      </c>
      <c r="B6" s="460"/>
      <c r="C6" s="460"/>
      <c r="D6" s="460"/>
      <c r="E6" s="460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ColWidth="11.42578125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8" t="s">
        <v>143</v>
      </c>
      <c r="B2" s="458"/>
      <c r="C2" s="458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opLeftCell="A28" zoomScaleNormal="100" zoomScaleSheetLayoutView="100" workbookViewId="0">
      <selection activeCell="A51" sqref="A51:J51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357</v>
      </c>
      <c r="B5" s="311"/>
      <c r="C5" s="13"/>
      <c r="D5" s="190" t="s">
        <v>356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25" t="s">
        <v>261</v>
      </c>
    </row>
    <row r="8" spans="1:4" ht="10.15" x14ac:dyDescent="0.2">
      <c r="A8" s="238" t="s">
        <v>625</v>
      </c>
      <c r="B8" s="238" t="s">
        <v>626</v>
      </c>
      <c r="C8" s="236">
        <v>-367323.61</v>
      </c>
      <c r="D8" s="222"/>
    </row>
    <row r="9" spans="1:4" ht="10.15" x14ac:dyDescent="0.2">
      <c r="A9" s="238" t="s">
        <v>627</v>
      </c>
      <c r="B9" s="238" t="s">
        <v>628</v>
      </c>
      <c r="C9" s="236">
        <v>-28600</v>
      </c>
      <c r="D9" s="222"/>
    </row>
    <row r="10" spans="1:4" ht="10.15" x14ac:dyDescent="0.2">
      <c r="A10" s="238" t="s">
        <v>629</v>
      </c>
      <c r="B10" s="238" t="s">
        <v>30</v>
      </c>
      <c r="C10" s="236">
        <v>-22888.1</v>
      </c>
      <c r="D10" s="222"/>
    </row>
    <row r="11" spans="1:4" ht="10.15" x14ac:dyDescent="0.2">
      <c r="A11" s="238" t="s">
        <v>630</v>
      </c>
      <c r="B11" s="238" t="s">
        <v>631</v>
      </c>
      <c r="C11" s="236">
        <v>-10746961.26</v>
      </c>
      <c r="D11" s="222"/>
    </row>
    <row r="12" spans="1:4" x14ac:dyDescent="0.2">
      <c r="A12" s="238" t="s">
        <v>632</v>
      </c>
      <c r="B12" s="238" t="s">
        <v>633</v>
      </c>
      <c r="C12" s="236">
        <v>-7657957.6399999997</v>
      </c>
      <c r="D12" s="222"/>
    </row>
    <row r="13" spans="1:4" ht="10.15" x14ac:dyDescent="0.2">
      <c r="A13" s="238" t="s">
        <v>634</v>
      </c>
      <c r="B13" s="238" t="s">
        <v>635</v>
      </c>
      <c r="C13" s="236">
        <v>-1086252.56</v>
      </c>
      <c r="D13" s="222"/>
    </row>
    <row r="14" spans="1:4" ht="10.15" x14ac:dyDescent="0.2">
      <c r="A14" s="238" t="s">
        <v>636</v>
      </c>
      <c r="B14" s="238" t="s">
        <v>637</v>
      </c>
      <c r="C14" s="236">
        <v>-835870</v>
      </c>
      <c r="D14" s="222"/>
    </row>
    <row r="15" spans="1:4" ht="10.15" x14ac:dyDescent="0.2">
      <c r="A15" s="238" t="s">
        <v>638</v>
      </c>
      <c r="B15" s="238" t="s">
        <v>639</v>
      </c>
      <c r="C15" s="236">
        <v>-261182.79</v>
      </c>
      <c r="D15" s="222"/>
    </row>
    <row r="16" spans="1:4" ht="10.15" x14ac:dyDescent="0.2">
      <c r="A16" s="238" t="s">
        <v>640</v>
      </c>
      <c r="B16" s="238" t="s">
        <v>641</v>
      </c>
      <c r="C16" s="236">
        <v>-116289.69</v>
      </c>
      <c r="D16" s="222"/>
    </row>
    <row r="17" spans="1:4" ht="10.15" x14ac:dyDescent="0.2">
      <c r="A17" s="238" t="s">
        <v>642</v>
      </c>
      <c r="B17" s="238" t="s">
        <v>643</v>
      </c>
      <c r="C17" s="236">
        <v>-758605.33</v>
      </c>
      <c r="D17" s="222"/>
    </row>
    <row r="18" spans="1:4" ht="10.15" x14ac:dyDescent="0.2">
      <c r="A18" s="238" t="s">
        <v>644</v>
      </c>
      <c r="B18" s="238" t="s">
        <v>645</v>
      </c>
      <c r="C18" s="236">
        <v>-578293.1</v>
      </c>
      <c r="D18" s="222"/>
    </row>
    <row r="19" spans="1:4" x14ac:dyDescent="0.2">
      <c r="A19" s="238" t="s">
        <v>646</v>
      </c>
      <c r="B19" s="238" t="s">
        <v>647</v>
      </c>
      <c r="C19" s="236">
        <v>-1149879.98</v>
      </c>
      <c r="D19" s="222"/>
    </row>
    <row r="20" spans="1:4" x14ac:dyDescent="0.2">
      <c r="A20" s="238" t="s">
        <v>648</v>
      </c>
      <c r="B20" s="238" t="s">
        <v>649</v>
      </c>
      <c r="C20" s="236">
        <v>-819112.47</v>
      </c>
      <c r="D20" s="222"/>
    </row>
    <row r="21" spans="1:4" ht="10.15" x14ac:dyDescent="0.2">
      <c r="A21" s="238" t="s">
        <v>650</v>
      </c>
      <c r="B21" s="238" t="s">
        <v>651</v>
      </c>
      <c r="C21" s="236">
        <v>-123737.4</v>
      </c>
      <c r="D21" s="222"/>
    </row>
    <row r="22" spans="1:4" ht="10.15" x14ac:dyDescent="0.2">
      <c r="A22" s="238" t="s">
        <v>652</v>
      </c>
      <c r="B22" s="238" t="s">
        <v>653</v>
      </c>
      <c r="C22" s="236">
        <v>-96275.04</v>
      </c>
      <c r="D22" s="222"/>
    </row>
    <row r="23" spans="1:4" ht="10.15" x14ac:dyDescent="0.2">
      <c r="A23" s="238" t="s">
        <v>654</v>
      </c>
      <c r="B23" s="238" t="s">
        <v>655</v>
      </c>
      <c r="C23" s="236">
        <v>-31487.24</v>
      </c>
      <c r="D23" s="222"/>
    </row>
    <row r="24" spans="1:4" ht="10.15" x14ac:dyDescent="0.2">
      <c r="A24" s="238" t="s">
        <v>656</v>
      </c>
      <c r="B24" s="238" t="s">
        <v>657</v>
      </c>
      <c r="C24" s="236">
        <v>-13765.55</v>
      </c>
      <c r="D24" s="222"/>
    </row>
    <row r="25" spans="1:4" ht="10.15" x14ac:dyDescent="0.2">
      <c r="A25" s="238" t="s">
        <v>658</v>
      </c>
      <c r="B25" s="238" t="s">
        <v>659</v>
      </c>
      <c r="C25" s="236">
        <v>-90524.19</v>
      </c>
      <c r="D25" s="222"/>
    </row>
    <row r="26" spans="1:4" ht="10.15" x14ac:dyDescent="0.2">
      <c r="A26" s="238" t="s">
        <v>660</v>
      </c>
      <c r="B26" s="238" t="s">
        <v>661</v>
      </c>
      <c r="C26" s="236">
        <v>-68646.61</v>
      </c>
      <c r="D26" s="222"/>
    </row>
    <row r="27" spans="1:4" x14ac:dyDescent="0.2">
      <c r="A27" s="238" t="s">
        <v>662</v>
      </c>
      <c r="B27" s="238" t="s">
        <v>663</v>
      </c>
      <c r="C27" s="236">
        <v>-69634.97</v>
      </c>
      <c r="D27" s="222"/>
    </row>
    <row r="28" spans="1:4" ht="10.15" x14ac:dyDescent="0.2">
      <c r="A28" s="238" t="s">
        <v>664</v>
      </c>
      <c r="B28" s="238" t="s">
        <v>665</v>
      </c>
      <c r="C28" s="236">
        <v>-7283</v>
      </c>
      <c r="D28" s="222"/>
    </row>
    <row r="29" spans="1:4" ht="10.15" x14ac:dyDescent="0.2">
      <c r="A29" s="238" t="s">
        <v>666</v>
      </c>
      <c r="B29" s="238" t="s">
        <v>667</v>
      </c>
      <c r="C29" s="236">
        <v>-195440.97</v>
      </c>
      <c r="D29" s="222"/>
    </row>
    <row r="30" spans="1:4" ht="10.15" x14ac:dyDescent="0.2">
      <c r="A30" s="238" t="s">
        <v>668</v>
      </c>
      <c r="B30" s="238" t="s">
        <v>669</v>
      </c>
      <c r="C30" s="236">
        <v>-345464.31</v>
      </c>
      <c r="D30" s="222"/>
    </row>
    <row r="31" spans="1:4" ht="10.15" x14ac:dyDescent="0.2">
      <c r="A31" s="238" t="s">
        <v>670</v>
      </c>
      <c r="B31" s="238" t="s">
        <v>671</v>
      </c>
      <c r="C31" s="236">
        <v>-91990.64</v>
      </c>
      <c r="D31" s="222"/>
    </row>
    <row r="32" spans="1:4" ht="10.15" x14ac:dyDescent="0.2">
      <c r="A32" s="238" t="s">
        <v>672</v>
      </c>
      <c r="B32" s="238" t="s">
        <v>673</v>
      </c>
      <c r="C32" s="236">
        <v>-109487</v>
      </c>
      <c r="D32" s="222"/>
    </row>
    <row r="33" spans="1:4" x14ac:dyDescent="0.2">
      <c r="A33" s="238" t="s">
        <v>674</v>
      </c>
      <c r="B33" s="238" t="s">
        <v>675</v>
      </c>
      <c r="C33" s="236">
        <v>-19944</v>
      </c>
      <c r="D33" s="222"/>
    </row>
    <row r="34" spans="1:4" ht="10.15" x14ac:dyDescent="0.2">
      <c r="A34" s="238" t="s">
        <v>676</v>
      </c>
      <c r="B34" s="238" t="s">
        <v>677</v>
      </c>
      <c r="C34" s="236">
        <v>-37855.9</v>
      </c>
      <c r="D34" s="222"/>
    </row>
    <row r="35" spans="1:4" ht="10.15" x14ac:dyDescent="0.2">
      <c r="A35" s="238" t="s">
        <v>678</v>
      </c>
      <c r="B35" s="238" t="s">
        <v>679</v>
      </c>
      <c r="C35" s="236">
        <v>-2134.4</v>
      </c>
      <c r="D35" s="222"/>
    </row>
    <row r="36" spans="1:4" ht="10.15" x14ac:dyDescent="0.2">
      <c r="A36" s="238" t="s">
        <v>680</v>
      </c>
      <c r="B36" s="238" t="s">
        <v>681</v>
      </c>
      <c r="C36" s="236">
        <v>-8464</v>
      </c>
      <c r="D36" s="222"/>
    </row>
    <row r="37" spans="1:4" ht="10.15" x14ac:dyDescent="0.2">
      <c r="A37" s="238" t="s">
        <v>682</v>
      </c>
      <c r="B37" s="238" t="s">
        <v>683</v>
      </c>
      <c r="C37" s="236">
        <v>-8248.02</v>
      </c>
      <c r="D37" s="222"/>
    </row>
    <row r="38" spans="1:4" x14ac:dyDescent="0.2">
      <c r="A38" s="238" t="s">
        <v>684</v>
      </c>
      <c r="B38" s="238" t="s">
        <v>685</v>
      </c>
      <c r="C38" s="236">
        <v>-1241463.44</v>
      </c>
      <c r="D38" s="222"/>
    </row>
    <row r="39" spans="1:4" ht="10.15" x14ac:dyDescent="0.2">
      <c r="A39" s="238" t="s">
        <v>686</v>
      </c>
      <c r="B39" s="238" t="s">
        <v>687</v>
      </c>
      <c r="C39" s="236">
        <v>-226575.99</v>
      </c>
      <c r="D39" s="222"/>
    </row>
    <row r="40" spans="1:4" ht="10.15" x14ac:dyDescent="0.2">
      <c r="A40" s="238" t="s">
        <v>688</v>
      </c>
      <c r="B40" s="238" t="s">
        <v>689</v>
      </c>
      <c r="C40" s="236">
        <v>-1136183.23</v>
      </c>
      <c r="D40" s="222"/>
    </row>
    <row r="41" spans="1:4" ht="10.15" x14ac:dyDescent="0.2">
      <c r="A41" s="238" t="s">
        <v>690</v>
      </c>
      <c r="B41" s="238" t="s">
        <v>691</v>
      </c>
      <c r="C41" s="236">
        <v>-810085.91</v>
      </c>
      <c r="D41" s="222"/>
    </row>
    <row r="42" spans="1:4" ht="10.15" x14ac:dyDescent="0.2">
      <c r="A42" s="238" t="s">
        <v>692</v>
      </c>
      <c r="B42" s="238" t="s">
        <v>693</v>
      </c>
      <c r="C42" s="236">
        <v>-123737.4</v>
      </c>
      <c r="D42" s="222"/>
    </row>
    <row r="43" spans="1:4" ht="10.15" x14ac:dyDescent="0.2">
      <c r="A43" s="238" t="s">
        <v>694</v>
      </c>
      <c r="B43" s="238" t="s">
        <v>695</v>
      </c>
      <c r="C43" s="236">
        <v>-96050.01</v>
      </c>
      <c r="D43" s="222"/>
    </row>
    <row r="44" spans="1:4" ht="10.15" x14ac:dyDescent="0.2">
      <c r="A44" s="238" t="s">
        <v>696</v>
      </c>
      <c r="B44" s="238" t="s">
        <v>697</v>
      </c>
      <c r="C44" s="236">
        <v>-31298.01</v>
      </c>
      <c r="D44" s="222"/>
    </row>
    <row r="45" spans="1:4" ht="10.15" x14ac:dyDescent="0.2">
      <c r="A45" s="238" t="s">
        <v>698</v>
      </c>
      <c r="B45" s="238" t="s">
        <v>699</v>
      </c>
      <c r="C45" s="236">
        <v>-13954.78</v>
      </c>
      <c r="D45" s="222"/>
    </row>
    <row r="46" spans="1:4" ht="10.15" x14ac:dyDescent="0.2">
      <c r="A46" s="238" t="s">
        <v>700</v>
      </c>
      <c r="B46" s="238" t="s">
        <v>701</v>
      </c>
      <c r="C46" s="236">
        <v>-90524.19</v>
      </c>
      <c r="D46" s="222"/>
    </row>
    <row r="47" spans="1:4" ht="10.15" x14ac:dyDescent="0.2">
      <c r="A47" s="238" t="s">
        <v>702</v>
      </c>
      <c r="B47" s="238" t="s">
        <v>703</v>
      </c>
      <c r="C47" s="236">
        <v>-68631.53</v>
      </c>
      <c r="D47" s="222"/>
    </row>
    <row r="48" spans="1:4" ht="10.15" x14ac:dyDescent="0.2">
      <c r="A48" s="238" t="s">
        <v>704</v>
      </c>
      <c r="B48" s="238" t="s">
        <v>705</v>
      </c>
      <c r="C48" s="236">
        <v>-859031.72</v>
      </c>
      <c r="D48" s="222"/>
    </row>
    <row r="49" spans="1:4" ht="10.15" x14ac:dyDescent="0.2">
      <c r="A49" s="238" t="s">
        <v>706</v>
      </c>
      <c r="B49" s="238" t="s">
        <v>707</v>
      </c>
      <c r="C49" s="236">
        <v>-356587.1</v>
      </c>
      <c r="D49" s="222"/>
    </row>
    <row r="50" spans="1:4" ht="10.15" x14ac:dyDescent="0.2">
      <c r="A50" s="238" t="s">
        <v>708</v>
      </c>
      <c r="B50" s="238" t="s">
        <v>709</v>
      </c>
      <c r="C50" s="236">
        <v>-32104.82</v>
      </c>
      <c r="D50" s="222"/>
    </row>
    <row r="51" spans="1:4" ht="10.15" x14ac:dyDescent="0.2">
      <c r="A51" s="238" t="s">
        <v>710</v>
      </c>
      <c r="B51" s="238" t="s">
        <v>711</v>
      </c>
      <c r="C51" s="236">
        <v>-318128</v>
      </c>
      <c r="D51" s="222"/>
    </row>
    <row r="52" spans="1:4" ht="10.15" x14ac:dyDescent="0.2">
      <c r="A52" s="238"/>
      <c r="B52" s="238"/>
      <c r="C52" s="236"/>
      <c r="D52" s="222"/>
    </row>
    <row r="53" spans="1:4" s="8" customFormat="1" ht="10.15" x14ac:dyDescent="0.2">
      <c r="A53" s="253"/>
      <c r="B53" s="253" t="s">
        <v>355</v>
      </c>
      <c r="C53" s="233">
        <f>SUM(C8:C52)</f>
        <v>-31153955.899999995</v>
      </c>
      <c r="D53" s="244"/>
    </row>
    <row r="54" spans="1:4" s="8" customFormat="1" ht="10.15" x14ac:dyDescent="0.2">
      <c r="A54" s="59"/>
      <c r="B54" s="59"/>
      <c r="C54" s="11"/>
      <c r="D54" s="11"/>
    </row>
    <row r="55" spans="1:4" s="8" customFormat="1" ht="10.15" x14ac:dyDescent="0.2">
      <c r="A55" s="59"/>
      <c r="B55" s="59"/>
      <c r="C55" s="11"/>
      <c r="D55" s="11"/>
    </row>
    <row r="56" spans="1:4" ht="10.15" x14ac:dyDescent="0.2">
      <c r="A56" s="60"/>
      <c r="B56" s="60"/>
      <c r="C56" s="36"/>
      <c r="D56" s="36"/>
    </row>
    <row r="57" spans="1:4" ht="21.75" customHeight="1" x14ac:dyDescent="0.2">
      <c r="A57" s="311" t="s">
        <v>354</v>
      </c>
      <c r="B57" s="311"/>
      <c r="C57" s="339"/>
      <c r="D57" s="190" t="s">
        <v>353</v>
      </c>
    </row>
    <row r="58" spans="1:4" ht="10.15" x14ac:dyDescent="0.2">
      <c r="A58" s="317"/>
      <c r="B58" s="317"/>
      <c r="C58" s="318"/>
      <c r="D58" s="338"/>
    </row>
    <row r="59" spans="1:4" ht="15" customHeight="1" x14ac:dyDescent="0.2">
      <c r="A59" s="228" t="s">
        <v>45</v>
      </c>
      <c r="B59" s="227" t="s">
        <v>46</v>
      </c>
      <c r="C59" s="225" t="s">
        <v>242</v>
      </c>
      <c r="D59" s="225" t="s">
        <v>261</v>
      </c>
    </row>
    <row r="60" spans="1:4" ht="10.15" x14ac:dyDescent="0.2">
      <c r="A60" s="238" t="s">
        <v>712</v>
      </c>
      <c r="B60" s="238" t="s">
        <v>713</v>
      </c>
      <c r="C60" s="236">
        <v>-566436</v>
      </c>
      <c r="D60" s="222"/>
    </row>
    <row r="61" spans="1:4" ht="10.15" x14ac:dyDescent="0.2">
      <c r="A61" s="238" t="s">
        <v>714</v>
      </c>
      <c r="B61" s="238" t="s">
        <v>715</v>
      </c>
      <c r="C61" s="236">
        <v>-7360</v>
      </c>
      <c r="D61" s="222"/>
    </row>
    <row r="62" spans="1:4" ht="10.15" x14ac:dyDescent="0.2">
      <c r="A62" s="238"/>
      <c r="B62" s="238"/>
      <c r="C62" s="236"/>
      <c r="D62" s="222"/>
    </row>
    <row r="63" spans="1:4" ht="10.15" x14ac:dyDescent="0.2">
      <c r="A63" s="238"/>
      <c r="B63" s="238"/>
      <c r="C63" s="236"/>
      <c r="D63" s="222"/>
    </row>
    <row r="64" spans="1:4" ht="10.15" x14ac:dyDescent="0.2">
      <c r="A64" s="238"/>
      <c r="B64" s="238"/>
      <c r="C64" s="236"/>
      <c r="D64" s="222"/>
    </row>
    <row r="65" spans="1:4" ht="10.15" x14ac:dyDescent="0.2">
      <c r="A65" s="238"/>
      <c r="B65" s="238"/>
      <c r="C65" s="236"/>
      <c r="D65" s="222"/>
    </row>
    <row r="66" spans="1:4" ht="10.15" x14ac:dyDescent="0.2">
      <c r="A66" s="238"/>
      <c r="B66" s="238"/>
      <c r="C66" s="236"/>
      <c r="D66" s="222"/>
    </row>
    <row r="67" spans="1:4" ht="10.15" x14ac:dyDescent="0.2">
      <c r="A67" s="238"/>
      <c r="B67" s="238"/>
      <c r="C67" s="236"/>
      <c r="D67" s="222"/>
    </row>
    <row r="68" spans="1:4" ht="10.15" x14ac:dyDescent="0.2">
      <c r="A68" s="238"/>
      <c r="B68" s="238"/>
      <c r="C68" s="236"/>
      <c r="D68" s="222"/>
    </row>
    <row r="69" spans="1:4" ht="10.15" x14ac:dyDescent="0.2">
      <c r="A69" s="238"/>
      <c r="B69" s="238"/>
      <c r="C69" s="236"/>
      <c r="D69" s="222"/>
    </row>
    <row r="70" spans="1:4" ht="10.15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38"/>
      <c r="B89" s="238"/>
      <c r="C89" s="236"/>
      <c r="D89" s="222"/>
    </row>
    <row r="90" spans="1:4" x14ac:dyDescent="0.2">
      <c r="A90" s="238"/>
      <c r="B90" s="238"/>
      <c r="C90" s="236"/>
      <c r="D90" s="222"/>
    </row>
    <row r="91" spans="1:4" x14ac:dyDescent="0.2">
      <c r="A91" s="238"/>
      <c r="B91" s="238"/>
      <c r="C91" s="236"/>
      <c r="D91" s="222"/>
    </row>
    <row r="92" spans="1:4" x14ac:dyDescent="0.2">
      <c r="A92" s="238"/>
      <c r="B92" s="238"/>
      <c r="C92" s="236"/>
      <c r="D92" s="222"/>
    </row>
    <row r="93" spans="1:4" x14ac:dyDescent="0.2">
      <c r="A93" s="238"/>
      <c r="B93" s="238"/>
      <c r="C93" s="236"/>
      <c r="D93" s="222"/>
    </row>
    <row r="94" spans="1:4" x14ac:dyDescent="0.2">
      <c r="A94" s="238"/>
      <c r="B94" s="238"/>
      <c r="C94" s="236"/>
      <c r="D94" s="222"/>
    </row>
    <row r="95" spans="1:4" x14ac:dyDescent="0.2">
      <c r="A95" s="238"/>
      <c r="B95" s="238"/>
      <c r="C95" s="236"/>
      <c r="D95" s="222"/>
    </row>
    <row r="96" spans="1:4" x14ac:dyDescent="0.2">
      <c r="A96" s="238"/>
      <c r="B96" s="238"/>
      <c r="C96" s="236"/>
      <c r="D96" s="222"/>
    </row>
    <row r="97" spans="1:4" x14ac:dyDescent="0.2">
      <c r="A97" s="253"/>
      <c r="B97" s="253" t="s">
        <v>352</v>
      </c>
      <c r="C97" s="233">
        <f>SUM(C60:C96)</f>
        <v>-573796</v>
      </c>
      <c r="D97" s="244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  <row r="107" spans="1:4" x14ac:dyDescent="0.2">
      <c r="A107" s="60"/>
      <c r="B107" s="60"/>
      <c r="C107" s="36"/>
      <c r="D107" s="36"/>
    </row>
    <row r="108" spans="1:4" x14ac:dyDescent="0.2">
      <c r="A108" s="60"/>
      <c r="B108" s="60"/>
      <c r="C108" s="36"/>
      <c r="D108" s="36"/>
    </row>
    <row r="109" spans="1:4" x14ac:dyDescent="0.2">
      <c r="A109" s="60"/>
      <c r="B109" s="60"/>
      <c r="C109" s="36"/>
      <c r="D109" s="36"/>
    </row>
    <row r="110" spans="1:4" x14ac:dyDescent="0.2">
      <c r="A110" s="60"/>
      <c r="B110" s="60"/>
      <c r="C110" s="36"/>
      <c r="D110" s="36"/>
    </row>
    <row r="111" spans="1:4" x14ac:dyDescent="0.2">
      <c r="A111" s="60"/>
      <c r="B111" s="60"/>
      <c r="C111" s="36"/>
      <c r="D111" s="36"/>
    </row>
    <row r="112" spans="1:4" x14ac:dyDescent="0.2">
      <c r="A112" s="60"/>
      <c r="B112" s="60"/>
      <c r="C112" s="36"/>
      <c r="D112" s="36"/>
    </row>
    <row r="113" spans="1:4" x14ac:dyDescent="0.2">
      <c r="A113" s="60"/>
      <c r="B113" s="60"/>
      <c r="C113" s="36"/>
      <c r="D113" s="36"/>
    </row>
    <row r="114" spans="1:4" x14ac:dyDescent="0.2">
      <c r="A114" s="60"/>
      <c r="B114" s="60"/>
      <c r="C114" s="36"/>
      <c r="D114" s="36"/>
    </row>
  </sheetData>
  <dataValidations count="4">
    <dataValidation allowBlank="1" showInputMessage="1" showErrorMessage="1" prompt="Saldo final de la Información Financiera Trimestral que se presenta (trimestral: 1er, 2do, 3ro. o 4to.)." sqref="C7 C59"/>
    <dataValidation allowBlank="1" showInputMessage="1" showErrorMessage="1" prompt="Corresponde al número de la cuenta de acuerdo al Plan de Cuentas emitido por el CONAC (DOF 23/12/2015)." sqref="A7 A59"/>
    <dataValidation allowBlank="1" showInputMessage="1" showErrorMessage="1" prompt="Corresponde al nombre o descripción de la cuenta de acuerdo al Plan de Cuentas emitido por el CONAC." sqref="B7 B59"/>
    <dataValidation allowBlank="1" showInputMessage="1" showErrorMessage="1" prompt="Características cualitativas significativas que les impacten financieramente." sqref="D7 D59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7" t="s">
        <v>143</v>
      </c>
      <c r="B2" s="458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ht="10.15" x14ac:dyDescent="0.2">
      <c r="A28" s="60"/>
      <c r="B28" s="60"/>
      <c r="C28" s="36"/>
      <c r="D28" s="36"/>
    </row>
    <row r="29" spans="1:4" ht="10.15" x14ac:dyDescent="0.2">
      <c r="A29" s="60"/>
      <c r="B29" s="60"/>
      <c r="C29" s="36"/>
      <c r="D29" s="36"/>
    </row>
    <row r="30" spans="1:4" ht="10.15" x14ac:dyDescent="0.2">
      <c r="A30" s="60"/>
      <c r="B30" s="60"/>
      <c r="C30" s="36"/>
      <c r="D30" s="36"/>
    </row>
    <row r="31" spans="1:4" ht="10.15" x14ac:dyDescent="0.2">
      <c r="A31" s="60"/>
      <c r="B31" s="60"/>
      <c r="C31" s="36"/>
      <c r="D31" s="36"/>
    </row>
    <row r="32" spans="1:4" ht="10.15" x14ac:dyDescent="0.2">
      <c r="A32" s="60"/>
      <c r="B32" s="60"/>
      <c r="C32" s="36"/>
      <c r="D32" s="36"/>
    </row>
    <row r="33" spans="1:4" ht="10.15" x14ac:dyDescent="0.2">
      <c r="A33" s="60"/>
      <c r="B33" s="60"/>
      <c r="C33" s="36"/>
      <c r="D33" s="36"/>
    </row>
    <row r="34" spans="1:4" ht="10.15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360</v>
      </c>
      <c r="B5" s="311"/>
      <c r="C5" s="22"/>
      <c r="E5" s="190" t="s">
        <v>359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345" t="s">
        <v>339</v>
      </c>
      <c r="E7" s="225" t="s">
        <v>261</v>
      </c>
    </row>
    <row r="8" spans="1:5" x14ac:dyDescent="0.2">
      <c r="A8" s="344" t="s">
        <v>519</v>
      </c>
      <c r="B8" s="344" t="s">
        <v>519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358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4" t="s">
        <v>205</v>
      </c>
      <c r="B7" s="475"/>
      <c r="C7" s="475"/>
      <c r="D7" s="475"/>
      <c r="E7" s="476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365</v>
      </c>
      <c r="B5" s="217"/>
      <c r="C5" s="22"/>
      <c r="D5" s="357"/>
      <c r="E5" s="356" t="s">
        <v>364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354" t="s">
        <v>363</v>
      </c>
      <c r="E7" s="353" t="s">
        <v>362</v>
      </c>
      <c r="F7" s="89"/>
      <c r="G7" s="89"/>
      <c r="H7" s="89"/>
    </row>
    <row r="8" spans="1:8" ht="10.15" x14ac:dyDescent="0.2">
      <c r="A8" s="238" t="s">
        <v>716</v>
      </c>
      <c r="B8" s="238" t="s">
        <v>717</v>
      </c>
      <c r="C8" s="254">
        <v>6341475.3099999996</v>
      </c>
      <c r="D8" s="352">
        <f>C8/C109</f>
        <v>0.22782807831049934</v>
      </c>
      <c r="E8" s="351"/>
    </row>
    <row r="9" spans="1:8" ht="10.15" x14ac:dyDescent="0.2">
      <c r="A9" s="238" t="s">
        <v>718</v>
      </c>
      <c r="B9" s="238" t="s">
        <v>719</v>
      </c>
      <c r="C9" s="254">
        <v>298626.45</v>
      </c>
      <c r="D9" s="352">
        <f>C9/C109</f>
        <v>1.072865333543125E-2</v>
      </c>
      <c r="E9" s="351"/>
    </row>
    <row r="10" spans="1:8" ht="10.15" x14ac:dyDescent="0.2">
      <c r="A10" s="238" t="s">
        <v>720</v>
      </c>
      <c r="B10" s="238" t="s">
        <v>721</v>
      </c>
      <c r="C10" s="254">
        <v>283432.26</v>
      </c>
      <c r="D10" s="352">
        <f>C10/C109</f>
        <v>1.0182776715250164E-2</v>
      </c>
      <c r="E10" s="351"/>
    </row>
    <row r="11" spans="1:8" ht="10.15" x14ac:dyDescent="0.2">
      <c r="A11" s="238" t="s">
        <v>722</v>
      </c>
      <c r="B11" s="238" t="s">
        <v>723</v>
      </c>
      <c r="C11" s="254">
        <v>16773.68</v>
      </c>
      <c r="D11" s="352">
        <f>C11/C109</f>
        <v>6.0262243307468736E-4</v>
      </c>
      <c r="E11" s="351"/>
    </row>
    <row r="12" spans="1:8" x14ac:dyDescent="0.2">
      <c r="A12" s="238" t="s">
        <v>724</v>
      </c>
      <c r="B12" s="238" t="s">
        <v>725</v>
      </c>
      <c r="C12" s="254">
        <v>658051.35</v>
      </c>
      <c r="D12" s="352">
        <f>C12/C109</f>
        <v>2.3641592401016511E-2</v>
      </c>
      <c r="E12" s="351"/>
    </row>
    <row r="13" spans="1:8" ht="10.15" x14ac:dyDescent="0.2">
      <c r="A13" s="238" t="s">
        <v>726</v>
      </c>
      <c r="B13" s="238" t="s">
        <v>727</v>
      </c>
      <c r="C13" s="254">
        <v>266540.57</v>
      </c>
      <c r="D13" s="352">
        <f>C13/C109</f>
        <v>9.5759145760807417E-3</v>
      </c>
      <c r="E13" s="351"/>
    </row>
    <row r="14" spans="1:8" ht="10.15" x14ac:dyDescent="0.2">
      <c r="A14" s="238" t="s">
        <v>728</v>
      </c>
      <c r="B14" s="238" t="s">
        <v>729</v>
      </c>
      <c r="C14" s="254">
        <v>1569963.74</v>
      </c>
      <c r="D14" s="352">
        <f>C14/C109</f>
        <v>5.6403566112971974E-2</v>
      </c>
      <c r="E14" s="351"/>
    </row>
    <row r="15" spans="1:8" x14ac:dyDescent="0.2">
      <c r="A15" s="238" t="s">
        <v>730</v>
      </c>
      <c r="B15" s="238" t="s">
        <v>731</v>
      </c>
      <c r="C15" s="254">
        <v>619311.1</v>
      </c>
      <c r="D15" s="352">
        <f>C15/C109</f>
        <v>2.2249784299698157E-2</v>
      </c>
      <c r="E15" s="351"/>
    </row>
    <row r="16" spans="1:8" ht="10.15" x14ac:dyDescent="0.2">
      <c r="A16" s="238" t="s">
        <v>732</v>
      </c>
      <c r="B16" s="238" t="s">
        <v>733</v>
      </c>
      <c r="C16" s="254">
        <v>1623759.97</v>
      </c>
      <c r="D16" s="352">
        <f>C16/C109</f>
        <v>5.8336285409682387E-2</v>
      </c>
      <c r="E16" s="351"/>
    </row>
    <row r="17" spans="1:5" x14ac:dyDescent="0.2">
      <c r="A17" s="238" t="s">
        <v>734</v>
      </c>
      <c r="B17" s="238" t="s">
        <v>735</v>
      </c>
      <c r="C17" s="254">
        <v>65317.919999999998</v>
      </c>
      <c r="D17" s="352">
        <f>C17/C109</f>
        <v>2.3466552285352875E-3</v>
      </c>
      <c r="E17" s="351"/>
    </row>
    <row r="18" spans="1:5" x14ac:dyDescent="0.2">
      <c r="A18" s="238" t="s">
        <v>736</v>
      </c>
      <c r="B18" s="238" t="s">
        <v>737</v>
      </c>
      <c r="C18" s="254">
        <v>161850.74</v>
      </c>
      <c r="D18" s="352">
        <f>C18/C109</f>
        <v>5.8147578070965114E-3</v>
      </c>
      <c r="E18" s="351"/>
    </row>
    <row r="19" spans="1:5" x14ac:dyDescent="0.2">
      <c r="A19" s="238" t="s">
        <v>738</v>
      </c>
      <c r="B19" s="238" t="s">
        <v>739</v>
      </c>
      <c r="C19" s="254">
        <v>99957.19</v>
      </c>
      <c r="D19" s="352">
        <f>C19/C109</f>
        <v>3.591128782778067E-3</v>
      </c>
      <c r="E19" s="351"/>
    </row>
    <row r="20" spans="1:5" x14ac:dyDescent="0.2">
      <c r="A20" s="238" t="s">
        <v>740</v>
      </c>
      <c r="B20" s="238" t="s">
        <v>741</v>
      </c>
      <c r="C20" s="254">
        <v>2880</v>
      </c>
      <c r="D20" s="352">
        <f>C20/C109</f>
        <v>1.034688039389746E-4</v>
      </c>
      <c r="E20" s="351"/>
    </row>
    <row r="21" spans="1:5" ht="10.15" x14ac:dyDescent="0.2">
      <c r="A21" s="238" t="s">
        <v>742</v>
      </c>
      <c r="B21" s="238" t="s">
        <v>743</v>
      </c>
      <c r="C21" s="254">
        <v>33412.21</v>
      </c>
      <c r="D21" s="352">
        <f>C21/C109</f>
        <v>1.20038937696453E-3</v>
      </c>
      <c r="E21" s="351"/>
    </row>
    <row r="22" spans="1:5" ht="10.15" x14ac:dyDescent="0.2">
      <c r="A22" s="238" t="s">
        <v>744</v>
      </c>
      <c r="B22" s="238" t="s">
        <v>745</v>
      </c>
      <c r="C22" s="254">
        <v>24274.5</v>
      </c>
      <c r="D22" s="352">
        <f>C22/C109</f>
        <v>8.7210190320022188E-4</v>
      </c>
      <c r="E22" s="351"/>
    </row>
    <row r="23" spans="1:5" ht="10.15" x14ac:dyDescent="0.2">
      <c r="A23" s="238" t="s">
        <v>746</v>
      </c>
      <c r="B23" s="238" t="s">
        <v>747</v>
      </c>
      <c r="C23" s="254">
        <v>224.14</v>
      </c>
      <c r="D23" s="352">
        <f>C23/C109</f>
        <v>8.0526033732228349E-6</v>
      </c>
      <c r="E23" s="351"/>
    </row>
    <row r="24" spans="1:5" ht="10.15" x14ac:dyDescent="0.2">
      <c r="A24" s="238" t="s">
        <v>748</v>
      </c>
      <c r="B24" s="238" t="s">
        <v>749</v>
      </c>
      <c r="C24" s="254">
        <v>1608872.28</v>
      </c>
      <c r="D24" s="352">
        <f>C24/C109</f>
        <v>5.7801420313253832E-2</v>
      </c>
      <c r="E24" s="351"/>
    </row>
    <row r="25" spans="1:5" x14ac:dyDescent="0.2">
      <c r="A25" s="238" t="s">
        <v>750</v>
      </c>
      <c r="B25" s="238" t="s">
        <v>751</v>
      </c>
      <c r="C25" s="254">
        <v>2324.52</v>
      </c>
      <c r="D25" s="352">
        <f>C25/C109</f>
        <v>8.3512258379244875E-5</v>
      </c>
      <c r="E25" s="351"/>
    </row>
    <row r="26" spans="1:5" x14ac:dyDescent="0.2">
      <c r="A26" s="238" t="s">
        <v>752</v>
      </c>
      <c r="B26" s="238" t="s">
        <v>753</v>
      </c>
      <c r="C26" s="254">
        <v>443688.46</v>
      </c>
      <c r="D26" s="352">
        <f>C26/C109</f>
        <v>1.5940248013099158E-2</v>
      </c>
      <c r="E26" s="351"/>
    </row>
    <row r="27" spans="1:5" ht="10.15" x14ac:dyDescent="0.2">
      <c r="A27" s="238" t="s">
        <v>754</v>
      </c>
      <c r="B27" s="238" t="s">
        <v>755</v>
      </c>
      <c r="C27" s="254">
        <v>2437.94</v>
      </c>
      <c r="D27" s="352">
        <f>C27/C109</f>
        <v>8.758706106770268E-5</v>
      </c>
      <c r="E27" s="351"/>
    </row>
    <row r="28" spans="1:5" ht="10.15" x14ac:dyDescent="0.2">
      <c r="A28" s="238" t="s">
        <v>756</v>
      </c>
      <c r="B28" s="238" t="s">
        <v>757</v>
      </c>
      <c r="C28" s="254">
        <v>41130.33</v>
      </c>
      <c r="D28" s="352">
        <f>C28/C109</f>
        <v>1.4776757120539324E-3</v>
      </c>
      <c r="E28" s="351"/>
    </row>
    <row r="29" spans="1:5" ht="10.15" x14ac:dyDescent="0.2">
      <c r="A29" s="238" t="s">
        <v>758</v>
      </c>
      <c r="B29" s="238" t="s">
        <v>759</v>
      </c>
      <c r="C29" s="254">
        <v>196529.34</v>
      </c>
      <c r="D29" s="352">
        <f>C29/C109</f>
        <v>7.0606443571930829E-3</v>
      </c>
      <c r="E29" s="351"/>
    </row>
    <row r="30" spans="1:5" x14ac:dyDescent="0.2">
      <c r="A30" s="238" t="s">
        <v>760</v>
      </c>
      <c r="B30" s="238" t="s">
        <v>761</v>
      </c>
      <c r="C30" s="254">
        <v>5334128.2</v>
      </c>
      <c r="D30" s="352">
        <f>C30/C109</f>
        <v>0.19163745309415123</v>
      </c>
      <c r="E30" s="351"/>
    </row>
    <row r="31" spans="1:5" x14ac:dyDescent="0.2">
      <c r="A31" s="238" t="s">
        <v>762</v>
      </c>
      <c r="B31" s="238" t="s">
        <v>763</v>
      </c>
      <c r="C31" s="254">
        <v>65500.75</v>
      </c>
      <c r="D31" s="352">
        <f>C31/C109</f>
        <v>2.3532237012520107E-3</v>
      </c>
      <c r="E31" s="351"/>
    </row>
    <row r="32" spans="1:5" ht="10.15" x14ac:dyDescent="0.2">
      <c r="A32" s="238" t="s">
        <v>764</v>
      </c>
      <c r="B32" s="238" t="s">
        <v>765</v>
      </c>
      <c r="C32" s="254">
        <v>86.21</v>
      </c>
      <c r="D32" s="352">
        <f>C32/C109</f>
        <v>3.0972380512427082E-6</v>
      </c>
      <c r="E32" s="351"/>
    </row>
    <row r="33" spans="1:5" ht="10.15" x14ac:dyDescent="0.2">
      <c r="A33" s="238" t="s">
        <v>766</v>
      </c>
      <c r="B33" s="238" t="s">
        <v>767</v>
      </c>
      <c r="C33" s="254">
        <v>1062.81</v>
      </c>
      <c r="D33" s="352">
        <f>C33/C109</f>
        <v>3.8183222053604715E-5</v>
      </c>
      <c r="E33" s="351"/>
    </row>
    <row r="34" spans="1:5" x14ac:dyDescent="0.2">
      <c r="A34" s="238" t="s">
        <v>768</v>
      </c>
      <c r="B34" s="238" t="s">
        <v>769</v>
      </c>
      <c r="C34" s="254">
        <v>183.19</v>
      </c>
      <c r="D34" s="352">
        <f>C34/C109</f>
        <v>6.5814063172155404E-6</v>
      </c>
      <c r="E34" s="351"/>
    </row>
    <row r="35" spans="1:5" ht="10.15" x14ac:dyDescent="0.2">
      <c r="A35" s="238" t="s">
        <v>770</v>
      </c>
      <c r="B35" s="238" t="s">
        <v>771</v>
      </c>
      <c r="C35" s="254">
        <v>9899.99</v>
      </c>
      <c r="D35" s="352">
        <f>C35/C109</f>
        <v>3.5567365427354483E-4</v>
      </c>
      <c r="E35" s="351"/>
    </row>
    <row r="36" spans="1:5" ht="10.15" x14ac:dyDescent="0.2">
      <c r="A36" s="238" t="s">
        <v>772</v>
      </c>
      <c r="B36" s="238" t="s">
        <v>773</v>
      </c>
      <c r="C36" s="254">
        <v>50924.2</v>
      </c>
      <c r="D36" s="352">
        <f>C36/C109</f>
        <v>1.8295368283156701E-3</v>
      </c>
      <c r="E36" s="351"/>
    </row>
    <row r="37" spans="1:5" x14ac:dyDescent="0.2">
      <c r="A37" s="238" t="s">
        <v>774</v>
      </c>
      <c r="B37" s="238" t="s">
        <v>775</v>
      </c>
      <c r="C37" s="254">
        <v>82406.33</v>
      </c>
      <c r="D37" s="352">
        <f>C37/C109</f>
        <v>2.9605848618404307E-3</v>
      </c>
      <c r="E37" s="351"/>
    </row>
    <row r="38" spans="1:5" x14ac:dyDescent="0.2">
      <c r="A38" s="238" t="s">
        <v>776</v>
      </c>
      <c r="B38" s="238" t="s">
        <v>777</v>
      </c>
      <c r="C38" s="254">
        <v>23255</v>
      </c>
      <c r="D38" s="352">
        <f>C38/C109</f>
        <v>8.3547466513918549E-4</v>
      </c>
      <c r="E38" s="351"/>
    </row>
    <row r="39" spans="1:5" x14ac:dyDescent="0.2">
      <c r="A39" s="238" t="s">
        <v>778</v>
      </c>
      <c r="B39" s="238" t="s">
        <v>779</v>
      </c>
      <c r="C39" s="254">
        <v>520.71</v>
      </c>
      <c r="D39" s="352">
        <f>C39/C109</f>
        <v>1.8707375312174814E-5</v>
      </c>
      <c r="E39" s="351"/>
    </row>
    <row r="40" spans="1:5" x14ac:dyDescent="0.2">
      <c r="A40" s="238" t="s">
        <v>780</v>
      </c>
      <c r="B40" s="238" t="s">
        <v>781</v>
      </c>
      <c r="C40" s="254">
        <v>277672.03999999998</v>
      </c>
      <c r="D40" s="352">
        <f>C40/C109</f>
        <v>9.9758312035052466E-3</v>
      </c>
      <c r="E40" s="351"/>
    </row>
    <row r="41" spans="1:5" ht="10.15" x14ac:dyDescent="0.2">
      <c r="A41" s="238" t="s">
        <v>782</v>
      </c>
      <c r="B41" s="238" t="s">
        <v>783</v>
      </c>
      <c r="C41" s="254">
        <v>1673.06</v>
      </c>
      <c r="D41" s="352">
        <f>C41/C109</f>
        <v>6.0107471221576678E-5</v>
      </c>
      <c r="E41" s="351"/>
    </row>
    <row r="42" spans="1:5" ht="10.15" x14ac:dyDescent="0.2">
      <c r="A42" s="238" t="s">
        <v>784</v>
      </c>
      <c r="B42" s="238" t="s">
        <v>785</v>
      </c>
      <c r="C42" s="254">
        <v>36800</v>
      </c>
      <c r="D42" s="352">
        <f>C42/C109</f>
        <v>1.3221013836646753E-3</v>
      </c>
      <c r="E42" s="351"/>
    </row>
    <row r="43" spans="1:5" ht="10.15" x14ac:dyDescent="0.2">
      <c r="A43" s="238" t="s">
        <v>786</v>
      </c>
      <c r="B43" s="238" t="s">
        <v>787</v>
      </c>
      <c r="C43" s="254">
        <v>114704.26</v>
      </c>
      <c r="D43" s="352">
        <f>C43/C109</f>
        <v>4.1209418711476266E-3</v>
      </c>
      <c r="E43" s="351"/>
    </row>
    <row r="44" spans="1:5" x14ac:dyDescent="0.2">
      <c r="A44" s="238" t="s">
        <v>788</v>
      </c>
      <c r="B44" s="238" t="s">
        <v>789</v>
      </c>
      <c r="C44" s="254">
        <v>8359.77</v>
      </c>
      <c r="D44" s="352">
        <f>C44/C109</f>
        <v>3.0033868163365337E-4</v>
      </c>
      <c r="E44" s="351"/>
    </row>
    <row r="45" spans="1:5" x14ac:dyDescent="0.2">
      <c r="A45" s="238" t="s">
        <v>790</v>
      </c>
      <c r="B45" s="238" t="s">
        <v>791</v>
      </c>
      <c r="C45" s="254">
        <v>500848.57</v>
      </c>
      <c r="D45" s="352">
        <f>C45/C109</f>
        <v>1.7993820309877014E-2</v>
      </c>
      <c r="E45" s="351"/>
    </row>
    <row r="46" spans="1:5" x14ac:dyDescent="0.2">
      <c r="A46" s="238" t="s">
        <v>792</v>
      </c>
      <c r="B46" s="238" t="s">
        <v>793</v>
      </c>
      <c r="C46" s="254">
        <v>4000</v>
      </c>
      <c r="D46" s="352">
        <f>C46/C109</f>
        <v>1.4370667213746473E-4</v>
      </c>
      <c r="E46" s="351"/>
    </row>
    <row r="47" spans="1:5" x14ac:dyDescent="0.2">
      <c r="A47" s="238" t="s">
        <v>794</v>
      </c>
      <c r="B47" s="238" t="s">
        <v>795</v>
      </c>
      <c r="C47" s="254">
        <v>16001.9</v>
      </c>
      <c r="D47" s="352">
        <f>C47/C109</f>
        <v>5.7489494921912415E-4</v>
      </c>
      <c r="E47" s="351"/>
    </row>
    <row r="48" spans="1:5" x14ac:dyDescent="0.2">
      <c r="A48" s="238" t="s">
        <v>796</v>
      </c>
      <c r="B48" s="238" t="s">
        <v>797</v>
      </c>
      <c r="C48" s="254">
        <v>46370.29</v>
      </c>
      <c r="D48" s="352">
        <f>C48/C109</f>
        <v>1.6659300154872898E-3</v>
      </c>
      <c r="E48" s="351"/>
    </row>
    <row r="49" spans="1:5" x14ac:dyDescent="0.2">
      <c r="A49" s="238" t="s">
        <v>798</v>
      </c>
      <c r="B49" s="238" t="s">
        <v>799</v>
      </c>
      <c r="C49" s="254">
        <v>248815.52</v>
      </c>
      <c r="D49" s="352">
        <f>C49/C109</f>
        <v>8.9391125888381977E-3</v>
      </c>
      <c r="E49" s="351"/>
    </row>
    <row r="50" spans="1:5" x14ac:dyDescent="0.2">
      <c r="A50" s="238" t="s">
        <v>800</v>
      </c>
      <c r="B50" s="238" t="s">
        <v>801</v>
      </c>
      <c r="C50" s="254">
        <v>134632.44</v>
      </c>
      <c r="D50" s="352">
        <f>C50/C109</f>
        <v>4.8368949785367226E-3</v>
      </c>
      <c r="E50" s="351"/>
    </row>
    <row r="51" spans="1:5" x14ac:dyDescent="0.2">
      <c r="A51" s="238" t="s">
        <v>802</v>
      </c>
      <c r="B51" s="238" t="s">
        <v>803</v>
      </c>
      <c r="C51" s="254">
        <v>36511.53</v>
      </c>
      <c r="D51" s="352">
        <f>C51/C109</f>
        <v>1.3117376177368017E-3</v>
      </c>
      <c r="E51" s="351"/>
    </row>
    <row r="52" spans="1:5" x14ac:dyDescent="0.2">
      <c r="A52" s="238" t="s">
        <v>804</v>
      </c>
      <c r="B52" s="238" t="s">
        <v>805</v>
      </c>
      <c r="C52" s="254">
        <v>29980.240000000002</v>
      </c>
      <c r="D52" s="352">
        <f>C52/C109</f>
        <v>1.0770901300706263E-3</v>
      </c>
      <c r="E52" s="351"/>
    </row>
    <row r="53" spans="1:5" x14ac:dyDescent="0.2">
      <c r="A53" s="238" t="s">
        <v>806</v>
      </c>
      <c r="B53" s="238" t="s">
        <v>807</v>
      </c>
      <c r="C53" s="254">
        <v>1448149.21</v>
      </c>
      <c r="D53" s="352">
        <f>C53/C109</f>
        <v>5.2027175931899636E-2</v>
      </c>
      <c r="E53" s="351"/>
    </row>
    <row r="54" spans="1:5" x14ac:dyDescent="0.2">
      <c r="A54" s="238" t="s">
        <v>808</v>
      </c>
      <c r="B54" s="238" t="s">
        <v>809</v>
      </c>
      <c r="C54" s="254">
        <v>637562.84</v>
      </c>
      <c r="D54" s="352">
        <f>C54/C109</f>
        <v>2.2905508503727717E-2</v>
      </c>
      <c r="E54" s="351"/>
    </row>
    <row r="55" spans="1:5" x14ac:dyDescent="0.2">
      <c r="A55" s="238" t="s">
        <v>810</v>
      </c>
      <c r="B55" s="238" t="s">
        <v>811</v>
      </c>
      <c r="C55" s="254">
        <v>91500</v>
      </c>
      <c r="D55" s="352">
        <f>C55/C109</f>
        <v>3.2872901251445054E-3</v>
      </c>
      <c r="E55" s="351"/>
    </row>
    <row r="56" spans="1:5" x14ac:dyDescent="0.2">
      <c r="A56" s="238" t="s">
        <v>812</v>
      </c>
      <c r="B56" s="238" t="s">
        <v>813</v>
      </c>
      <c r="C56" s="254">
        <v>166043.48000000001</v>
      </c>
      <c r="D56" s="352">
        <f>C56/C109</f>
        <v>5.9653889852309206E-3</v>
      </c>
      <c r="E56" s="351"/>
    </row>
    <row r="57" spans="1:5" x14ac:dyDescent="0.2">
      <c r="A57" s="238" t="s">
        <v>814</v>
      </c>
      <c r="B57" s="238" t="s">
        <v>815</v>
      </c>
      <c r="C57" s="254">
        <v>8986.7800000000007</v>
      </c>
      <c r="D57" s="352">
        <f>C57/C109</f>
        <v>3.2286506175788134E-4</v>
      </c>
      <c r="E57" s="351"/>
    </row>
    <row r="58" spans="1:5" x14ac:dyDescent="0.2">
      <c r="A58" s="238" t="s">
        <v>816</v>
      </c>
      <c r="B58" s="238" t="s">
        <v>817</v>
      </c>
      <c r="C58" s="254">
        <v>3923528.67</v>
      </c>
      <c r="D58" s="352">
        <f>C58/C109</f>
        <v>0.14095931205040824</v>
      </c>
      <c r="E58" s="351"/>
    </row>
    <row r="59" spans="1:5" x14ac:dyDescent="0.2">
      <c r="A59" s="238" t="s">
        <v>818</v>
      </c>
      <c r="B59" s="238" t="s">
        <v>550</v>
      </c>
      <c r="C59" s="254">
        <v>6681.44</v>
      </c>
      <c r="D59" s="352">
        <f>C59/C109</f>
        <v>2.4004187687153556E-4</v>
      </c>
      <c r="E59" s="351"/>
    </row>
    <row r="60" spans="1:5" x14ac:dyDescent="0.2">
      <c r="A60" s="238" t="s">
        <v>819</v>
      </c>
      <c r="B60" s="238" t="s">
        <v>554</v>
      </c>
      <c r="C60" s="254">
        <v>58126.52</v>
      </c>
      <c r="D60" s="352">
        <f>C60/C109</f>
        <v>2.0882921880329463E-3</v>
      </c>
      <c r="E60" s="351"/>
    </row>
    <row r="61" spans="1:5" x14ac:dyDescent="0.2">
      <c r="A61" s="238" t="s">
        <v>820</v>
      </c>
      <c r="B61" s="238" t="s">
        <v>556</v>
      </c>
      <c r="C61" s="254">
        <v>3159.31</v>
      </c>
      <c r="D61" s="352">
        <f>C61/C109</f>
        <v>1.1350348158765341E-4</v>
      </c>
      <c r="E61" s="351"/>
    </row>
    <row r="62" spans="1:5" x14ac:dyDescent="0.2">
      <c r="A62" s="238" t="s">
        <v>821</v>
      </c>
      <c r="B62" s="238" t="s">
        <v>560</v>
      </c>
      <c r="C62" s="254">
        <v>1333.62</v>
      </c>
      <c r="D62" s="352">
        <f>C62/C109</f>
        <v>4.7912523023991417E-5</v>
      </c>
      <c r="E62" s="351"/>
    </row>
    <row r="63" spans="1:5" x14ac:dyDescent="0.2">
      <c r="A63" s="238" t="s">
        <v>822</v>
      </c>
      <c r="B63" s="238" t="s">
        <v>562</v>
      </c>
      <c r="C63" s="254">
        <v>14188.22</v>
      </c>
      <c r="D63" s="352">
        <f>C63/C109</f>
        <v>5.0973546993855485E-4</v>
      </c>
      <c r="E63" s="351"/>
    </row>
    <row r="64" spans="1:5" x14ac:dyDescent="0.2">
      <c r="A64" s="238" t="s">
        <v>823</v>
      </c>
      <c r="B64" s="238" t="s">
        <v>564</v>
      </c>
      <c r="C64" s="254">
        <v>905.17</v>
      </c>
      <c r="D64" s="352">
        <f>C64/C109</f>
        <v>3.2519742104667232E-5</v>
      </c>
      <c r="E64" s="351"/>
    </row>
    <row r="65" spans="1:5" x14ac:dyDescent="0.2">
      <c r="A65" s="238" t="s">
        <v>824</v>
      </c>
      <c r="B65" s="238" t="s">
        <v>566</v>
      </c>
      <c r="C65" s="254">
        <v>3729.32</v>
      </c>
      <c r="D65" s="352">
        <f>C65/C109</f>
        <v>1.3398204163392248E-4</v>
      </c>
      <c r="E65" s="351"/>
    </row>
    <row r="66" spans="1:5" x14ac:dyDescent="0.2">
      <c r="A66" s="238" t="s">
        <v>825</v>
      </c>
      <c r="B66" s="238" t="s">
        <v>568</v>
      </c>
      <c r="C66" s="254">
        <v>48107.17</v>
      </c>
      <c r="D66" s="352">
        <f>C66/C109</f>
        <v>1.7283303266628196E-3</v>
      </c>
      <c r="E66" s="351"/>
    </row>
    <row r="67" spans="1:5" x14ac:dyDescent="0.2">
      <c r="A67" s="238" t="s">
        <v>826</v>
      </c>
      <c r="B67" s="238" t="s">
        <v>570</v>
      </c>
      <c r="C67" s="254">
        <v>4189.32</v>
      </c>
      <c r="D67" s="352">
        <f>C67/C109</f>
        <v>1.5050830892973091E-4</v>
      </c>
      <c r="E67" s="351"/>
    </row>
    <row r="68" spans="1:5" x14ac:dyDescent="0.2">
      <c r="A68" s="238" t="s">
        <v>827</v>
      </c>
      <c r="B68" s="238" t="s">
        <v>828</v>
      </c>
      <c r="C68" s="254">
        <v>33114.5</v>
      </c>
      <c r="D68" s="352">
        <f>C68/C109</f>
        <v>1.1896936486240188E-3</v>
      </c>
      <c r="E68" s="351"/>
    </row>
    <row r="69" spans="1:5" x14ac:dyDescent="0.2">
      <c r="A69" s="238"/>
      <c r="B69" s="238"/>
      <c r="C69" s="254"/>
      <c r="D69" s="352">
        <f>C69/C109</f>
        <v>0</v>
      </c>
      <c r="E69" s="351"/>
    </row>
    <row r="70" spans="1:5" x14ac:dyDescent="0.2">
      <c r="A70" s="238"/>
      <c r="B70" s="238"/>
      <c r="C70" s="254"/>
      <c r="D70" s="352">
        <f>C70/C109</f>
        <v>0</v>
      </c>
      <c r="E70" s="351"/>
    </row>
    <row r="71" spans="1:5" x14ac:dyDescent="0.2">
      <c r="A71" s="238"/>
      <c r="B71" s="238"/>
      <c r="C71" s="254"/>
      <c r="D71" s="352">
        <f>C71/C109</f>
        <v>0</v>
      </c>
      <c r="E71" s="351"/>
    </row>
    <row r="72" spans="1:5" x14ac:dyDescent="0.2">
      <c r="A72" s="238"/>
      <c r="B72" s="238"/>
      <c r="C72" s="254"/>
      <c r="D72" s="352">
        <f>C72/C109</f>
        <v>0</v>
      </c>
      <c r="E72" s="351"/>
    </row>
    <row r="73" spans="1:5" x14ac:dyDescent="0.2">
      <c r="A73" s="238"/>
      <c r="B73" s="238"/>
      <c r="C73" s="254"/>
      <c r="D73" s="352">
        <f>C73/C109</f>
        <v>0</v>
      </c>
      <c r="E73" s="351"/>
    </row>
    <row r="74" spans="1:5" x14ac:dyDescent="0.2">
      <c r="A74" s="238"/>
      <c r="B74" s="238"/>
      <c r="C74" s="254"/>
      <c r="D74" s="352">
        <f>C74/C109</f>
        <v>0</v>
      </c>
      <c r="E74" s="351"/>
    </row>
    <row r="75" spans="1:5" x14ac:dyDescent="0.2">
      <c r="A75" s="238"/>
      <c r="B75" s="238"/>
      <c r="C75" s="254"/>
      <c r="D75" s="352">
        <f>C75/C109</f>
        <v>0</v>
      </c>
      <c r="E75" s="351"/>
    </row>
    <row r="76" spans="1:5" x14ac:dyDescent="0.2">
      <c r="A76" s="238"/>
      <c r="B76" s="238"/>
      <c r="C76" s="254"/>
      <c r="D76" s="352">
        <f>C76/C109</f>
        <v>0</v>
      </c>
      <c r="E76" s="351"/>
    </row>
    <row r="77" spans="1:5" x14ac:dyDescent="0.2">
      <c r="A77" s="238"/>
      <c r="B77" s="238"/>
      <c r="C77" s="254"/>
      <c r="D77" s="352">
        <f>C77/C109</f>
        <v>0</v>
      </c>
      <c r="E77" s="351"/>
    </row>
    <row r="78" spans="1:5" x14ac:dyDescent="0.2">
      <c r="A78" s="238"/>
      <c r="B78" s="238"/>
      <c r="C78" s="254"/>
      <c r="D78" s="352">
        <f>C78/C109</f>
        <v>0</v>
      </c>
      <c r="E78" s="351"/>
    </row>
    <row r="79" spans="1:5" x14ac:dyDescent="0.2">
      <c r="A79" s="238"/>
      <c r="B79" s="238"/>
      <c r="C79" s="254"/>
      <c r="D79" s="352">
        <f>C79/C109</f>
        <v>0</v>
      </c>
      <c r="E79" s="351"/>
    </row>
    <row r="80" spans="1:5" x14ac:dyDescent="0.2">
      <c r="A80" s="238"/>
      <c r="B80" s="238"/>
      <c r="C80" s="254"/>
      <c r="D80" s="352">
        <f>C80/C109</f>
        <v>0</v>
      </c>
      <c r="E80" s="351"/>
    </row>
    <row r="81" spans="1:5" x14ac:dyDescent="0.2">
      <c r="A81" s="238"/>
      <c r="B81" s="238"/>
      <c r="C81" s="254"/>
      <c r="D81" s="352">
        <f>C81/C109</f>
        <v>0</v>
      </c>
      <c r="E81" s="351"/>
    </row>
    <row r="82" spans="1:5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x14ac:dyDescent="0.2">
      <c r="A91" s="238"/>
      <c r="B91" s="238"/>
      <c r="C91" s="254"/>
      <c r="D91" s="352">
        <f>C91/C109</f>
        <v>0</v>
      </c>
      <c r="E91" s="351"/>
    </row>
    <row r="92" spans="1:5" x14ac:dyDescent="0.2">
      <c r="A92" s="238"/>
      <c r="B92" s="238"/>
      <c r="C92" s="254"/>
      <c r="D92" s="352">
        <f>C92/C109</f>
        <v>0</v>
      </c>
      <c r="E92" s="351"/>
    </row>
    <row r="93" spans="1:5" x14ac:dyDescent="0.2">
      <c r="A93" s="238"/>
      <c r="B93" s="238"/>
      <c r="C93" s="254"/>
      <c r="D93" s="352">
        <f>C93/C109</f>
        <v>0</v>
      </c>
      <c r="E93" s="351"/>
    </row>
    <row r="94" spans="1:5" x14ac:dyDescent="0.2">
      <c r="A94" s="238"/>
      <c r="B94" s="238"/>
      <c r="C94" s="254"/>
      <c r="D94" s="352">
        <f>C94/C109</f>
        <v>0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361</v>
      </c>
      <c r="C109" s="252">
        <f>SUM(C8:C108)</f>
        <v>27834476.579999998</v>
      </c>
      <c r="D109" s="350">
        <f>SUM(D8:D108)</f>
        <v>1.0000000000000004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7" t="s">
        <v>143</v>
      </c>
      <c r="B2" s="458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369</v>
      </c>
      <c r="B5" s="217"/>
      <c r="C5" s="13"/>
      <c r="D5" s="13"/>
      <c r="E5" s="13"/>
      <c r="G5" s="190" t="s">
        <v>368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16" t="s">
        <v>241</v>
      </c>
      <c r="G7" s="316" t="s">
        <v>339</v>
      </c>
    </row>
    <row r="8" spans="1:7" ht="10.15" x14ac:dyDescent="0.2">
      <c r="A8" s="238" t="s">
        <v>829</v>
      </c>
      <c r="B8" s="238" t="s">
        <v>830</v>
      </c>
      <c r="C8" s="254">
        <v>-2469632.65</v>
      </c>
      <c r="D8" s="254">
        <v>-2469632.65</v>
      </c>
      <c r="E8" s="254">
        <v>0</v>
      </c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366</v>
      </c>
      <c r="C14" s="239">
        <f>SUM(C8:C13)</f>
        <v>-2469632.65</v>
      </c>
      <c r="D14" s="239">
        <f>SUM(D8:D13)</f>
        <v>-2469632.65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7" t="s">
        <v>143</v>
      </c>
      <c r="B2" s="458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zoomScaleSheetLayoutView="100" workbookViewId="0">
      <selection activeCell="A22" sqref="A22:J22"/>
    </sheetView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372</v>
      </c>
      <c r="B5" s="217"/>
      <c r="C5" s="13"/>
      <c r="D5" s="13"/>
      <c r="E5" s="13"/>
      <c r="F5" s="190" t="s">
        <v>371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60" t="s">
        <v>339</v>
      </c>
    </row>
    <row r="8" spans="1:6" ht="10.15" x14ac:dyDescent="0.2">
      <c r="A8" s="238" t="s">
        <v>831</v>
      </c>
      <c r="B8" s="238" t="s">
        <v>832</v>
      </c>
      <c r="C8" s="254">
        <v>-6723769.75</v>
      </c>
      <c r="D8" s="254">
        <v>0</v>
      </c>
      <c r="E8" s="254">
        <v>6723769.75</v>
      </c>
      <c r="F8" s="362"/>
    </row>
    <row r="9" spans="1:6" ht="10.15" x14ac:dyDescent="0.2">
      <c r="A9" s="238" t="s">
        <v>831</v>
      </c>
      <c r="B9" s="238" t="s">
        <v>833</v>
      </c>
      <c r="C9" s="254">
        <v>0</v>
      </c>
      <c r="D9" s="254">
        <v>3893275.32</v>
      </c>
      <c r="E9" s="254">
        <v>3893275.32</v>
      </c>
      <c r="F9" s="362"/>
    </row>
    <row r="10" spans="1:6" ht="10.15" x14ac:dyDescent="0.2">
      <c r="A10" s="238" t="s">
        <v>834</v>
      </c>
      <c r="B10" s="238" t="s">
        <v>835</v>
      </c>
      <c r="C10" s="254">
        <v>-2885584.23</v>
      </c>
      <c r="D10" s="254">
        <v>-2885584.23</v>
      </c>
      <c r="E10" s="254">
        <v>0</v>
      </c>
      <c r="F10" s="362"/>
    </row>
    <row r="11" spans="1:6" ht="10.15" x14ac:dyDescent="0.2">
      <c r="A11" s="238" t="s">
        <v>836</v>
      </c>
      <c r="B11" s="238" t="s">
        <v>837</v>
      </c>
      <c r="C11" s="254">
        <v>-6235490.4699999997</v>
      </c>
      <c r="D11" s="254">
        <v>-6235490.4699999997</v>
      </c>
      <c r="E11" s="254">
        <v>0</v>
      </c>
      <c r="F11" s="362"/>
    </row>
    <row r="12" spans="1:6" ht="10.15" x14ac:dyDescent="0.2">
      <c r="A12" s="238" t="s">
        <v>838</v>
      </c>
      <c r="B12" s="238" t="s">
        <v>839</v>
      </c>
      <c r="C12" s="254">
        <v>-4520208.2</v>
      </c>
      <c r="D12" s="254">
        <v>-4520208.2</v>
      </c>
      <c r="E12" s="254">
        <v>0</v>
      </c>
      <c r="F12" s="362"/>
    </row>
    <row r="13" spans="1:6" ht="10.15" x14ac:dyDescent="0.2">
      <c r="A13" s="238" t="s">
        <v>840</v>
      </c>
      <c r="B13" s="238" t="s">
        <v>841</v>
      </c>
      <c r="C13" s="254">
        <v>913447.93</v>
      </c>
      <c r="D13" s="254">
        <v>913447.93</v>
      </c>
      <c r="E13" s="254">
        <v>0</v>
      </c>
      <c r="F13" s="362"/>
    </row>
    <row r="14" spans="1:6" ht="10.15" x14ac:dyDescent="0.2">
      <c r="A14" s="238" t="s">
        <v>842</v>
      </c>
      <c r="B14" s="238" t="s">
        <v>843</v>
      </c>
      <c r="C14" s="254">
        <v>934727.15</v>
      </c>
      <c r="D14" s="254">
        <v>1548743.25</v>
      </c>
      <c r="E14" s="254">
        <v>614016.1</v>
      </c>
      <c r="F14" s="362"/>
    </row>
    <row r="15" spans="1:6" ht="10.15" x14ac:dyDescent="0.2">
      <c r="A15" s="238" t="s">
        <v>844</v>
      </c>
      <c r="B15" s="238" t="s">
        <v>845</v>
      </c>
      <c r="C15" s="254">
        <v>0</v>
      </c>
      <c r="D15" s="254">
        <v>-1319880.93</v>
      </c>
      <c r="E15" s="254">
        <v>-1319880.93</v>
      </c>
      <c r="F15" s="362"/>
    </row>
    <row r="16" spans="1:6" x14ac:dyDescent="0.2">
      <c r="A16" s="238" t="s">
        <v>846</v>
      </c>
      <c r="B16" s="238" t="s">
        <v>847</v>
      </c>
      <c r="C16" s="254">
        <v>-14494264.390000001</v>
      </c>
      <c r="D16" s="254">
        <v>-14494264.390000001</v>
      </c>
      <c r="E16" s="254">
        <v>0</v>
      </c>
      <c r="F16" s="362"/>
    </row>
    <row r="17" spans="1:6" x14ac:dyDescent="0.2">
      <c r="A17" s="238" t="s">
        <v>848</v>
      </c>
      <c r="B17" s="238" t="s">
        <v>849</v>
      </c>
      <c r="C17" s="254">
        <v>-934161.4</v>
      </c>
      <c r="D17" s="254">
        <v>-934161.4</v>
      </c>
      <c r="E17" s="254">
        <v>0</v>
      </c>
      <c r="F17" s="362"/>
    </row>
    <row r="18" spans="1:6" x14ac:dyDescent="0.2">
      <c r="A18" s="238" t="s">
        <v>850</v>
      </c>
      <c r="B18" s="238" t="s">
        <v>851</v>
      </c>
      <c r="C18" s="254">
        <v>-4107259.48</v>
      </c>
      <c r="D18" s="254">
        <v>-4107259.48</v>
      </c>
      <c r="E18" s="254">
        <v>0</v>
      </c>
      <c r="F18" s="362"/>
    </row>
    <row r="19" spans="1:6" x14ac:dyDescent="0.2">
      <c r="A19" s="238" t="s">
        <v>852</v>
      </c>
      <c r="B19" s="238" t="s">
        <v>853</v>
      </c>
      <c r="C19" s="254">
        <v>-7150572.9000000004</v>
      </c>
      <c r="D19" s="254">
        <v>-7764589</v>
      </c>
      <c r="E19" s="254">
        <v>-614016.1</v>
      </c>
      <c r="F19" s="362"/>
    </row>
    <row r="20" spans="1:6" x14ac:dyDescent="0.2">
      <c r="A20" s="238" t="s">
        <v>854</v>
      </c>
      <c r="B20" s="238" t="s">
        <v>855</v>
      </c>
      <c r="C20" s="254">
        <v>-201006.2</v>
      </c>
      <c r="D20" s="254">
        <v>-201006.2</v>
      </c>
      <c r="E20" s="254">
        <v>0</v>
      </c>
      <c r="F20" s="362"/>
    </row>
    <row r="21" spans="1:6" x14ac:dyDescent="0.2">
      <c r="A21" s="238" t="s">
        <v>856</v>
      </c>
      <c r="B21" s="238" t="s">
        <v>857</v>
      </c>
      <c r="C21" s="254">
        <v>0</v>
      </c>
      <c r="D21" s="254">
        <v>-516134.48</v>
      </c>
      <c r="E21" s="254">
        <v>-516134.48</v>
      </c>
      <c r="F21" s="362"/>
    </row>
    <row r="22" spans="1:6" x14ac:dyDescent="0.2">
      <c r="A22" s="238" t="s">
        <v>858</v>
      </c>
      <c r="B22" s="238" t="s">
        <v>859</v>
      </c>
      <c r="C22" s="254">
        <v>0</v>
      </c>
      <c r="D22" s="254">
        <v>-4887754.34</v>
      </c>
      <c r="E22" s="254">
        <v>-4887754.34</v>
      </c>
      <c r="F22" s="362"/>
    </row>
    <row r="23" spans="1:6" x14ac:dyDescent="0.2">
      <c r="A23" s="238"/>
      <c r="B23" s="238"/>
      <c r="C23" s="254"/>
      <c r="D23" s="254"/>
      <c r="E23" s="254"/>
      <c r="F23" s="362"/>
    </row>
    <row r="24" spans="1:6" x14ac:dyDescent="0.2">
      <c r="A24" s="253"/>
      <c r="B24" s="253" t="s">
        <v>370</v>
      </c>
      <c r="C24" s="252">
        <f>SUM(C8:C23)</f>
        <v>-45404141.939999998</v>
      </c>
      <c r="D24" s="252">
        <f>SUM(D8:D23)</f>
        <v>-41510866.61999999</v>
      </c>
      <c r="E24" s="252">
        <f>SUM(E8:E23)</f>
        <v>3893275.3200000003</v>
      </c>
      <c r="F24" s="253"/>
    </row>
  </sheetData>
  <protectedRanges>
    <protectedRange sqref="F24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258</v>
      </c>
      <c r="B5" s="261"/>
      <c r="C5" s="260"/>
      <c r="D5" s="260"/>
      <c r="E5" s="260"/>
      <c r="F5" s="7"/>
      <c r="G5" s="7"/>
      <c r="H5" s="259" t="s">
        <v>255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242</v>
      </c>
      <c r="D7" s="257">
        <v>2016</v>
      </c>
      <c r="E7" s="257">
        <v>2015</v>
      </c>
      <c r="F7" s="256" t="s">
        <v>254</v>
      </c>
      <c r="G7" s="256" t="s">
        <v>253</v>
      </c>
      <c r="H7" s="255" t="s">
        <v>252</v>
      </c>
    </row>
    <row r="8" spans="1:10" ht="10.15" x14ac:dyDescent="0.2">
      <c r="A8" s="238" t="s">
        <v>521</v>
      </c>
      <c r="B8" s="238" t="s">
        <v>522</v>
      </c>
      <c r="C8" s="254">
        <v>0.38</v>
      </c>
      <c r="D8" s="254">
        <v>0.38</v>
      </c>
      <c r="E8" s="254">
        <v>0.38</v>
      </c>
      <c r="F8" s="254">
        <v>0.38</v>
      </c>
      <c r="G8" s="254"/>
      <c r="H8" s="254"/>
    </row>
    <row r="9" spans="1:10" ht="10.15" x14ac:dyDescent="0.2">
      <c r="A9" s="238" t="s">
        <v>523</v>
      </c>
      <c r="B9" s="238" t="s">
        <v>524</v>
      </c>
      <c r="C9" s="254">
        <v>3137</v>
      </c>
      <c r="D9" s="254">
        <v>3137</v>
      </c>
      <c r="E9" s="254">
        <v>3137</v>
      </c>
      <c r="F9" s="254">
        <v>3137</v>
      </c>
      <c r="G9" s="254"/>
      <c r="H9" s="254"/>
    </row>
    <row r="10" spans="1:10" ht="10.15" x14ac:dyDescent="0.2">
      <c r="A10" s="238" t="s">
        <v>525</v>
      </c>
      <c r="B10" s="238" t="s">
        <v>526</v>
      </c>
      <c r="C10" s="254">
        <v>1907.54</v>
      </c>
      <c r="D10" s="254">
        <v>1998.66</v>
      </c>
      <c r="E10" s="254">
        <v>3400.43</v>
      </c>
      <c r="F10" s="254">
        <v>4968.07</v>
      </c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257</v>
      </c>
      <c r="C14" s="252">
        <f t="shared" ref="C14:H14" si="0">SUM(C8:C13)</f>
        <v>5044.92</v>
      </c>
      <c r="D14" s="252">
        <f t="shared" si="0"/>
        <v>5136.04</v>
      </c>
      <c r="E14" s="252">
        <f t="shared" si="0"/>
        <v>6537.8099999999995</v>
      </c>
      <c r="F14" s="252">
        <f t="shared" si="0"/>
        <v>8105.45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256</v>
      </c>
      <c r="B17" s="261"/>
      <c r="C17" s="260"/>
      <c r="D17" s="260"/>
      <c r="E17" s="260"/>
      <c r="F17" s="7"/>
      <c r="G17" s="7"/>
      <c r="H17" s="259" t="s">
        <v>255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242</v>
      </c>
      <c r="D19" s="257">
        <v>2016</v>
      </c>
      <c r="E19" s="257">
        <v>2015</v>
      </c>
      <c r="F19" s="256" t="s">
        <v>254</v>
      </c>
      <c r="G19" s="256" t="s">
        <v>253</v>
      </c>
      <c r="H19" s="255" t="s">
        <v>252</v>
      </c>
    </row>
    <row r="20" spans="1:8" ht="10.15" x14ac:dyDescent="0.2">
      <c r="A20" s="238" t="s">
        <v>527</v>
      </c>
      <c r="B20" s="238" t="s">
        <v>528</v>
      </c>
      <c r="C20" s="254">
        <v>11571806.93</v>
      </c>
      <c r="D20" s="254">
        <v>11222263.560000001</v>
      </c>
      <c r="E20" s="254">
        <v>10975939.609999999</v>
      </c>
      <c r="F20" s="254">
        <v>10426579.42</v>
      </c>
      <c r="G20" s="254"/>
      <c r="H20" s="254"/>
    </row>
    <row r="21" spans="1:8" ht="10.15" x14ac:dyDescent="0.2">
      <c r="A21" s="238" t="s">
        <v>529</v>
      </c>
      <c r="B21" s="238" t="s">
        <v>530</v>
      </c>
      <c r="C21" s="254">
        <v>5400.01</v>
      </c>
      <c r="D21" s="254">
        <v>5400.01</v>
      </c>
      <c r="E21" s="254">
        <v>5400.01</v>
      </c>
      <c r="F21" s="254">
        <v>5400.01</v>
      </c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251</v>
      </c>
      <c r="C24" s="252">
        <f t="shared" ref="C24:H24" si="1">SUM(C20:C23)</f>
        <v>11577206.939999999</v>
      </c>
      <c r="D24" s="252">
        <f t="shared" si="1"/>
        <v>11227663.57</v>
      </c>
      <c r="E24" s="252">
        <f t="shared" si="1"/>
        <v>10981339.619999999</v>
      </c>
      <c r="F24" s="252">
        <f t="shared" si="1"/>
        <v>10431979.43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375</v>
      </c>
      <c r="C5" s="22"/>
      <c r="D5" s="22"/>
      <c r="E5" s="368" t="s">
        <v>374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ht="10.15" x14ac:dyDescent="0.2">
      <c r="A8" s="287">
        <v>111300001</v>
      </c>
      <c r="B8" s="287" t="s">
        <v>860</v>
      </c>
      <c r="C8" s="254">
        <v>1331337.1299999999</v>
      </c>
      <c r="D8" s="254">
        <v>1400924.81</v>
      </c>
      <c r="E8" s="254">
        <v>69587.679999999993</v>
      </c>
    </row>
    <row r="9" spans="1:5" ht="10.15" x14ac:dyDescent="0.2">
      <c r="A9" s="287">
        <v>111300002</v>
      </c>
      <c r="B9" s="287" t="s">
        <v>861</v>
      </c>
      <c r="C9" s="254">
        <v>10224402.109999999</v>
      </c>
      <c r="D9" s="254">
        <v>11878461.93</v>
      </c>
      <c r="E9" s="254">
        <v>1654059.82</v>
      </c>
    </row>
    <row r="10" spans="1:5" ht="10.15" x14ac:dyDescent="0.2">
      <c r="A10" s="287">
        <v>111300003</v>
      </c>
      <c r="B10" s="287" t="s">
        <v>862</v>
      </c>
      <c r="C10" s="254">
        <v>872962.35</v>
      </c>
      <c r="D10" s="254">
        <v>875374.3</v>
      </c>
      <c r="E10" s="254">
        <v>2411.9499999999998</v>
      </c>
    </row>
    <row r="11" spans="1:5" ht="10.15" x14ac:dyDescent="0.2">
      <c r="A11" s="287">
        <v>111300004</v>
      </c>
      <c r="B11" s="287" t="s">
        <v>863</v>
      </c>
      <c r="C11" s="254">
        <v>718325.18</v>
      </c>
      <c r="D11" s="254">
        <v>124631.37</v>
      </c>
      <c r="E11" s="254">
        <v>-593693.81000000006</v>
      </c>
    </row>
    <row r="12" spans="1:5" ht="10.15" x14ac:dyDescent="0.2">
      <c r="A12" s="287">
        <v>111300005</v>
      </c>
      <c r="B12" s="287" t="s">
        <v>864</v>
      </c>
      <c r="C12" s="254">
        <v>818131.29</v>
      </c>
      <c r="D12" s="254">
        <v>818131.29</v>
      </c>
      <c r="E12" s="254">
        <v>0</v>
      </c>
    </row>
    <row r="13" spans="1:5" ht="10.15" x14ac:dyDescent="0.2">
      <c r="A13" s="287">
        <v>111300007</v>
      </c>
      <c r="B13" s="287" t="s">
        <v>865</v>
      </c>
      <c r="C13" s="254">
        <v>0</v>
      </c>
      <c r="D13" s="254">
        <v>1</v>
      </c>
      <c r="E13" s="254">
        <v>1</v>
      </c>
    </row>
    <row r="14" spans="1:5" ht="10.15" x14ac:dyDescent="0.2">
      <c r="A14" s="287">
        <v>111400001</v>
      </c>
      <c r="B14" s="287" t="s">
        <v>518</v>
      </c>
      <c r="C14" s="254">
        <v>999575.88</v>
      </c>
      <c r="D14" s="254">
        <v>1025385.5</v>
      </c>
      <c r="E14" s="254">
        <v>25809.62</v>
      </c>
    </row>
    <row r="15" spans="1:5" x14ac:dyDescent="0.2">
      <c r="A15" s="287"/>
      <c r="B15" s="287"/>
      <c r="C15" s="254"/>
      <c r="D15" s="254"/>
      <c r="E15" s="254"/>
    </row>
    <row r="16" spans="1:5" x14ac:dyDescent="0.2">
      <c r="A16" s="287"/>
      <c r="B16" s="287"/>
      <c r="C16" s="254"/>
      <c r="D16" s="254"/>
      <c r="E16" s="254"/>
    </row>
    <row r="17" spans="1:5" x14ac:dyDescent="0.2">
      <c r="A17" s="287"/>
      <c r="B17" s="287"/>
      <c r="C17" s="254"/>
      <c r="D17" s="254"/>
      <c r="E17" s="254"/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287"/>
      <c r="B20" s="287"/>
      <c r="C20" s="254"/>
      <c r="D20" s="254"/>
      <c r="E20" s="254"/>
    </row>
    <row r="21" spans="1:5" x14ac:dyDescent="0.2">
      <c r="A21" s="287"/>
      <c r="B21" s="287"/>
      <c r="C21" s="254"/>
      <c r="D21" s="254"/>
      <c r="E21" s="254"/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ht="10.15" x14ac:dyDescent="0.2">
      <c r="A32" s="287"/>
      <c r="B32" s="287"/>
      <c r="C32" s="254"/>
      <c r="D32" s="254"/>
      <c r="E32" s="254"/>
    </row>
    <row r="33" spans="1:5" ht="10.15" x14ac:dyDescent="0.2">
      <c r="A33" s="287"/>
      <c r="B33" s="287"/>
      <c r="C33" s="254"/>
      <c r="D33" s="254"/>
      <c r="E33" s="254"/>
    </row>
    <row r="34" spans="1:5" ht="10.15" x14ac:dyDescent="0.2">
      <c r="A34" s="287"/>
      <c r="B34" s="287"/>
      <c r="C34" s="254"/>
      <c r="D34" s="254"/>
      <c r="E34" s="254"/>
    </row>
    <row r="35" spans="1:5" ht="10.15" x14ac:dyDescent="0.2">
      <c r="A35" s="287"/>
      <c r="B35" s="287"/>
      <c r="C35" s="254"/>
      <c r="D35" s="254"/>
      <c r="E35" s="254"/>
    </row>
    <row r="36" spans="1:5" ht="10.15" x14ac:dyDescent="0.2">
      <c r="A36" s="287"/>
      <c r="B36" s="287"/>
      <c r="C36" s="254"/>
      <c r="D36" s="254"/>
      <c r="E36" s="254"/>
    </row>
    <row r="37" spans="1:5" ht="10.15" x14ac:dyDescent="0.2">
      <c r="A37" s="287"/>
      <c r="B37" s="287"/>
      <c r="C37" s="254"/>
      <c r="D37" s="254"/>
      <c r="E37" s="254"/>
    </row>
    <row r="38" spans="1:5" ht="10.15" x14ac:dyDescent="0.2">
      <c r="A38" s="287"/>
      <c r="B38" s="287"/>
      <c r="C38" s="254"/>
      <c r="D38" s="254"/>
      <c r="E38" s="254"/>
    </row>
    <row r="39" spans="1:5" ht="10.15" x14ac:dyDescent="0.2">
      <c r="A39" s="287"/>
      <c r="B39" s="287"/>
      <c r="C39" s="254"/>
      <c r="D39" s="254"/>
      <c r="E39" s="254"/>
    </row>
    <row r="40" spans="1:5" ht="10.15" x14ac:dyDescent="0.2">
      <c r="A40" s="287"/>
      <c r="B40" s="287"/>
      <c r="C40" s="254"/>
      <c r="D40" s="254"/>
      <c r="E40" s="254"/>
    </row>
    <row r="41" spans="1:5" x14ac:dyDescent="0.2">
      <c r="A41" s="287"/>
      <c r="B41" s="287"/>
      <c r="C41" s="254"/>
      <c r="D41" s="254"/>
      <c r="E41" s="254"/>
    </row>
    <row r="42" spans="1:5" x14ac:dyDescent="0.2">
      <c r="A42" s="287"/>
      <c r="B42" s="287"/>
      <c r="C42" s="254"/>
      <c r="D42" s="254"/>
      <c r="E42" s="254"/>
    </row>
    <row r="43" spans="1:5" x14ac:dyDescent="0.2">
      <c r="A43" s="287"/>
      <c r="B43" s="287"/>
      <c r="C43" s="254"/>
      <c r="D43" s="254"/>
      <c r="E43" s="254"/>
    </row>
    <row r="44" spans="1:5" x14ac:dyDescent="0.2">
      <c r="A44" s="287"/>
      <c r="B44" s="287"/>
      <c r="C44" s="254"/>
      <c r="D44" s="254"/>
      <c r="E44" s="254"/>
    </row>
    <row r="45" spans="1:5" x14ac:dyDescent="0.2">
      <c r="A45" s="287"/>
      <c r="B45" s="287"/>
      <c r="C45" s="254"/>
      <c r="D45" s="254"/>
      <c r="E45" s="254"/>
    </row>
    <row r="46" spans="1:5" x14ac:dyDescent="0.2">
      <c r="A46" s="287"/>
      <c r="B46" s="287"/>
      <c r="C46" s="254"/>
      <c r="D46" s="254"/>
      <c r="E46" s="254"/>
    </row>
    <row r="47" spans="1:5" x14ac:dyDescent="0.2">
      <c r="A47" s="287"/>
      <c r="B47" s="287"/>
      <c r="C47" s="254"/>
      <c r="D47" s="254"/>
      <c r="E47" s="254"/>
    </row>
    <row r="48" spans="1:5" x14ac:dyDescent="0.2">
      <c r="A48" s="287"/>
      <c r="B48" s="287"/>
      <c r="C48" s="254"/>
      <c r="D48" s="254"/>
      <c r="E48" s="254"/>
    </row>
    <row r="49" spans="1:5" x14ac:dyDescent="0.2">
      <c r="A49" s="287"/>
      <c r="B49" s="287"/>
      <c r="C49" s="254"/>
      <c r="D49" s="254"/>
      <c r="E49" s="254"/>
    </row>
    <row r="50" spans="1:5" x14ac:dyDescent="0.2">
      <c r="A50" s="287"/>
      <c r="B50" s="287"/>
      <c r="C50" s="254"/>
      <c r="D50" s="254"/>
      <c r="E50" s="254"/>
    </row>
    <row r="51" spans="1:5" x14ac:dyDescent="0.2">
      <c r="A51" s="287"/>
      <c r="B51" s="287"/>
      <c r="C51" s="254"/>
      <c r="D51" s="254"/>
      <c r="E51" s="254"/>
    </row>
    <row r="52" spans="1:5" x14ac:dyDescent="0.2">
      <c r="A52" s="287"/>
      <c r="B52" s="287"/>
      <c r="C52" s="254"/>
      <c r="D52" s="254"/>
      <c r="E52" s="254"/>
    </row>
    <row r="53" spans="1:5" x14ac:dyDescent="0.2">
      <c r="A53" s="287"/>
      <c r="B53" s="287"/>
      <c r="C53" s="254"/>
      <c r="D53" s="254"/>
      <c r="E53" s="254"/>
    </row>
    <row r="54" spans="1:5" x14ac:dyDescent="0.2">
      <c r="A54" s="287"/>
      <c r="B54" s="287"/>
      <c r="C54" s="254"/>
      <c r="D54" s="254"/>
      <c r="E54" s="254"/>
    </row>
    <row r="55" spans="1:5" x14ac:dyDescent="0.2">
      <c r="A55" s="287"/>
      <c r="B55" s="287"/>
      <c r="C55" s="254"/>
      <c r="D55" s="254"/>
      <c r="E55" s="254"/>
    </row>
    <row r="56" spans="1:5" x14ac:dyDescent="0.2">
      <c r="A56" s="287"/>
      <c r="B56" s="287"/>
      <c r="C56" s="254"/>
      <c r="D56" s="254"/>
      <c r="E56" s="254"/>
    </row>
    <row r="57" spans="1:5" x14ac:dyDescent="0.2">
      <c r="A57" s="287"/>
      <c r="B57" s="287"/>
      <c r="C57" s="254"/>
      <c r="D57" s="254"/>
      <c r="E57" s="254"/>
    </row>
    <row r="58" spans="1:5" x14ac:dyDescent="0.2">
      <c r="A58" s="287"/>
      <c r="B58" s="287"/>
      <c r="C58" s="254"/>
      <c r="D58" s="254"/>
      <c r="E58" s="254"/>
    </row>
    <row r="59" spans="1:5" x14ac:dyDescent="0.2">
      <c r="A59" s="287"/>
      <c r="B59" s="287"/>
      <c r="C59" s="254"/>
      <c r="D59" s="254"/>
      <c r="E59" s="254"/>
    </row>
    <row r="60" spans="1:5" x14ac:dyDescent="0.2">
      <c r="A60" s="287"/>
      <c r="B60" s="287"/>
      <c r="C60" s="254"/>
      <c r="D60" s="254"/>
      <c r="E60" s="254"/>
    </row>
    <row r="61" spans="1:5" x14ac:dyDescent="0.2">
      <c r="A61" s="287"/>
      <c r="B61" s="287"/>
      <c r="C61" s="254"/>
      <c r="D61" s="254"/>
      <c r="E61" s="254"/>
    </row>
    <row r="62" spans="1:5" x14ac:dyDescent="0.2">
      <c r="A62" s="287"/>
      <c r="B62" s="287"/>
      <c r="C62" s="254"/>
      <c r="D62" s="254"/>
      <c r="E62" s="254"/>
    </row>
    <row r="63" spans="1:5" x14ac:dyDescent="0.2">
      <c r="A63" s="287"/>
      <c r="B63" s="287"/>
      <c r="C63" s="254"/>
      <c r="D63" s="254"/>
      <c r="E63" s="254"/>
    </row>
    <row r="64" spans="1:5" x14ac:dyDescent="0.2">
      <c r="A64" s="287"/>
      <c r="B64" s="287"/>
      <c r="C64" s="254"/>
      <c r="D64" s="254"/>
      <c r="E64" s="254"/>
    </row>
    <row r="65" spans="1:5" x14ac:dyDescent="0.2">
      <c r="A65" s="287"/>
      <c r="B65" s="287"/>
      <c r="C65" s="254"/>
      <c r="D65" s="254"/>
      <c r="E65" s="254"/>
    </row>
    <row r="66" spans="1:5" x14ac:dyDescent="0.2">
      <c r="A66" s="287"/>
      <c r="B66" s="287"/>
      <c r="C66" s="254"/>
      <c r="D66" s="254"/>
      <c r="E66" s="254"/>
    </row>
    <row r="67" spans="1:5" x14ac:dyDescent="0.2">
      <c r="A67" s="287"/>
      <c r="B67" s="287"/>
      <c r="C67" s="254"/>
      <c r="D67" s="254"/>
      <c r="E67" s="254"/>
    </row>
    <row r="68" spans="1:5" x14ac:dyDescent="0.2">
      <c r="A68" s="287"/>
      <c r="B68" s="287"/>
      <c r="C68" s="254"/>
      <c r="D68" s="254"/>
      <c r="E68" s="254"/>
    </row>
    <row r="69" spans="1:5" x14ac:dyDescent="0.2">
      <c r="A69" s="287"/>
      <c r="B69" s="287"/>
      <c r="C69" s="254"/>
      <c r="D69" s="254"/>
      <c r="E69" s="254"/>
    </row>
    <row r="70" spans="1:5" x14ac:dyDescent="0.2">
      <c r="A70" s="287"/>
      <c r="B70" s="287"/>
      <c r="C70" s="254"/>
      <c r="D70" s="254"/>
      <c r="E70" s="254"/>
    </row>
    <row r="71" spans="1:5" x14ac:dyDescent="0.2">
      <c r="A71" s="287"/>
      <c r="B71" s="287"/>
      <c r="C71" s="254"/>
      <c r="D71" s="254"/>
      <c r="E71" s="254"/>
    </row>
    <row r="72" spans="1:5" x14ac:dyDescent="0.2">
      <c r="A72" s="287"/>
      <c r="B72" s="287"/>
      <c r="C72" s="254"/>
      <c r="D72" s="254"/>
      <c r="E72" s="254"/>
    </row>
    <row r="73" spans="1:5" x14ac:dyDescent="0.2">
      <c r="A73" s="287"/>
      <c r="B73" s="287"/>
      <c r="C73" s="254"/>
      <c r="D73" s="254"/>
      <c r="E73" s="254"/>
    </row>
    <row r="74" spans="1:5" x14ac:dyDescent="0.2">
      <c r="A74" s="287"/>
      <c r="B74" s="287"/>
      <c r="C74" s="254"/>
      <c r="D74" s="254"/>
      <c r="E74" s="254"/>
    </row>
    <row r="75" spans="1:5" x14ac:dyDescent="0.2">
      <c r="A75" s="287"/>
      <c r="B75" s="287"/>
      <c r="C75" s="254"/>
      <c r="D75" s="254"/>
      <c r="E75" s="254"/>
    </row>
    <row r="76" spans="1:5" x14ac:dyDescent="0.2">
      <c r="A76" s="287"/>
      <c r="B76" s="287"/>
      <c r="C76" s="254"/>
      <c r="D76" s="254"/>
      <c r="E76" s="254"/>
    </row>
    <row r="77" spans="1:5" x14ac:dyDescent="0.2">
      <c r="A77" s="287"/>
      <c r="B77" s="287"/>
      <c r="C77" s="254"/>
      <c r="D77" s="254"/>
      <c r="E77" s="254"/>
    </row>
    <row r="78" spans="1:5" x14ac:dyDescent="0.2">
      <c r="A78" s="287"/>
      <c r="B78" s="287"/>
      <c r="C78" s="254"/>
      <c r="D78" s="254"/>
      <c r="E78" s="254"/>
    </row>
    <row r="79" spans="1:5" x14ac:dyDescent="0.2">
      <c r="A79" s="287"/>
      <c r="B79" s="287"/>
      <c r="C79" s="254"/>
      <c r="D79" s="254"/>
      <c r="E79" s="254"/>
    </row>
    <row r="80" spans="1:5" x14ac:dyDescent="0.2">
      <c r="A80" s="287"/>
      <c r="B80" s="287"/>
      <c r="C80" s="254"/>
      <c r="D80" s="254"/>
      <c r="E80" s="254"/>
    </row>
    <row r="81" spans="1:5" x14ac:dyDescent="0.2">
      <c r="A81" s="287"/>
      <c r="B81" s="287"/>
      <c r="C81" s="254"/>
      <c r="D81" s="254"/>
      <c r="E81" s="254"/>
    </row>
    <row r="82" spans="1:5" x14ac:dyDescent="0.2">
      <c r="A82" s="287"/>
      <c r="B82" s="287"/>
      <c r="C82" s="254"/>
      <c r="D82" s="254"/>
      <c r="E82" s="254"/>
    </row>
    <row r="83" spans="1:5" x14ac:dyDescent="0.2">
      <c r="A83" s="287"/>
      <c r="B83" s="287"/>
      <c r="C83" s="254"/>
      <c r="D83" s="254"/>
      <c r="E83" s="254"/>
    </row>
    <row r="84" spans="1:5" x14ac:dyDescent="0.2">
      <c r="A84" s="287"/>
      <c r="B84" s="287"/>
      <c r="C84" s="254"/>
      <c r="D84" s="254"/>
      <c r="E84" s="254"/>
    </row>
    <row r="85" spans="1:5" x14ac:dyDescent="0.2">
      <c r="A85" s="287"/>
      <c r="B85" s="287"/>
      <c r="C85" s="254"/>
      <c r="D85" s="254"/>
      <c r="E85" s="254"/>
    </row>
    <row r="86" spans="1:5" x14ac:dyDescent="0.2">
      <c r="A86" s="287"/>
      <c r="B86" s="287"/>
      <c r="C86" s="254"/>
      <c r="D86" s="254"/>
      <c r="E86" s="254"/>
    </row>
    <row r="87" spans="1:5" x14ac:dyDescent="0.2">
      <c r="A87" s="287"/>
      <c r="B87" s="287"/>
      <c r="C87" s="254"/>
      <c r="D87" s="254"/>
      <c r="E87" s="254"/>
    </row>
    <row r="88" spans="1:5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373</v>
      </c>
      <c r="C162" s="252">
        <f>SUM(C8:C161)</f>
        <v>14964733.939999999</v>
      </c>
      <c r="D162" s="252">
        <f>SUM(D8:D161)</f>
        <v>16122910.199999999</v>
      </c>
      <c r="E162" s="252">
        <f>SUM(E8:E161)</f>
        <v>1158176.26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7" t="s">
        <v>380</v>
      </c>
      <c r="B5" s="478"/>
      <c r="C5" s="380"/>
      <c r="D5" s="379" t="s">
        <v>378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377</v>
      </c>
    </row>
    <row r="8" spans="1:4" x14ac:dyDescent="0.2">
      <c r="A8" s="374">
        <v>123536131</v>
      </c>
      <c r="B8" s="375" t="s">
        <v>548</v>
      </c>
      <c r="C8" s="373">
        <v>2186058.63</v>
      </c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ht="10.15" x14ac:dyDescent="0.2">
      <c r="A32" s="371"/>
      <c r="B32" s="371" t="s">
        <v>318</v>
      </c>
      <c r="C32" s="370">
        <f>SUM(C8:C31)</f>
        <v>2186058.63</v>
      </c>
      <c r="D32" s="369">
        <v>0</v>
      </c>
    </row>
    <row r="35" spans="1:4" ht="10.15" x14ac:dyDescent="0.2">
      <c r="A35" s="477" t="s">
        <v>379</v>
      </c>
      <c r="B35" s="478"/>
      <c r="C35" s="380"/>
      <c r="D35" s="379" t="s">
        <v>378</v>
      </c>
    </row>
    <row r="36" spans="1:4" ht="10.15" x14ac:dyDescent="0.2">
      <c r="A36" s="378"/>
      <c r="B36" s="378"/>
      <c r="C36" s="377"/>
      <c r="D36" s="376"/>
    </row>
    <row r="37" spans="1:4" ht="10.15" x14ac:dyDescent="0.2">
      <c r="A37" s="228" t="s">
        <v>45</v>
      </c>
      <c r="B37" s="227" t="s">
        <v>46</v>
      </c>
      <c r="C37" s="293" t="s">
        <v>49</v>
      </c>
      <c r="D37" s="316" t="s">
        <v>377</v>
      </c>
    </row>
    <row r="38" spans="1:4" x14ac:dyDescent="0.2">
      <c r="A38" s="374">
        <v>124135151</v>
      </c>
      <c r="B38" s="375" t="s">
        <v>554</v>
      </c>
      <c r="C38" s="373">
        <v>129876.8</v>
      </c>
      <c r="D38" s="372"/>
    </row>
    <row r="39" spans="1:4" x14ac:dyDescent="0.2">
      <c r="A39" s="374">
        <v>124195191</v>
      </c>
      <c r="B39" s="375" t="s">
        <v>556</v>
      </c>
      <c r="C39" s="373">
        <v>53330.18</v>
      </c>
      <c r="D39" s="372"/>
    </row>
    <row r="40" spans="1:4" x14ac:dyDescent="0.2">
      <c r="A40" s="374">
        <v>124215211</v>
      </c>
      <c r="B40" s="375" t="s">
        <v>558</v>
      </c>
      <c r="C40" s="373">
        <v>4137.93</v>
      </c>
      <c r="D40" s="372"/>
    </row>
    <row r="41" spans="1:4" x14ac:dyDescent="0.2">
      <c r="A41" s="374">
        <v>124415411</v>
      </c>
      <c r="B41" s="375" t="s">
        <v>562</v>
      </c>
      <c r="C41" s="373">
        <v>170258.62</v>
      </c>
      <c r="D41" s="372"/>
    </row>
    <row r="42" spans="1:4" x14ac:dyDescent="0.2">
      <c r="A42" s="374">
        <v>124675671</v>
      </c>
      <c r="B42" s="375" t="s">
        <v>568</v>
      </c>
      <c r="C42" s="373">
        <v>105260.34</v>
      </c>
      <c r="D42" s="372"/>
    </row>
    <row r="43" spans="1:4" x14ac:dyDescent="0.2">
      <c r="A43" s="374">
        <v>124695691</v>
      </c>
      <c r="B43" s="375" t="s">
        <v>570</v>
      </c>
      <c r="C43" s="373">
        <v>50109.74</v>
      </c>
      <c r="D43" s="372"/>
    </row>
    <row r="44" spans="1:4" x14ac:dyDescent="0.2">
      <c r="A44" s="374">
        <v>125105911</v>
      </c>
      <c r="B44" s="375" t="s">
        <v>582</v>
      </c>
      <c r="C44" s="373">
        <v>15517.24</v>
      </c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376</v>
      </c>
      <c r="C62" s="370">
        <f>SUM(C38:C61)</f>
        <v>528490.85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ColWidth="11.42578125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9" t="s">
        <v>213</v>
      </c>
      <c r="B6" s="469"/>
      <c r="C6" s="469"/>
      <c r="D6" s="470"/>
    </row>
    <row r="7" spans="1:4" ht="27.95" customHeight="1" thickBot="1" x14ac:dyDescent="0.25">
      <c r="A7" s="479" t="s">
        <v>214</v>
      </c>
      <c r="B7" s="480"/>
      <c r="C7" s="480"/>
      <c r="D7" s="481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7" t="s">
        <v>227</v>
      </c>
      <c r="B6" s="478"/>
      <c r="C6" s="380"/>
      <c r="D6" s="396" t="s">
        <v>414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413</v>
      </c>
      <c r="C9" s="388">
        <f>SUM(C10+C19+C22+C28+C30+C32)</f>
        <v>0</v>
      </c>
      <c r="D9" s="388">
        <f>SUM(D10+D19+D22+D28+D30+D32)</f>
        <v>173534.59</v>
      </c>
    </row>
    <row r="10" spans="1:4" x14ac:dyDescent="0.2">
      <c r="A10" s="390">
        <v>5510</v>
      </c>
      <c r="B10" s="393" t="s">
        <v>412</v>
      </c>
      <c r="C10" s="388">
        <f>SUM(C11:C18)</f>
        <v>0</v>
      </c>
      <c r="D10" s="388">
        <f>SUM(D11:D18)</f>
        <v>173534.59</v>
      </c>
    </row>
    <row r="11" spans="1:4" x14ac:dyDescent="0.2">
      <c r="A11" s="390">
        <v>5511</v>
      </c>
      <c r="B11" s="393" t="s">
        <v>411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410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409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408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407</v>
      </c>
      <c r="C15" s="388">
        <v>0</v>
      </c>
      <c r="D15" s="387">
        <v>140420.09</v>
      </c>
    </row>
    <row r="16" spans="1:4" x14ac:dyDescent="0.2">
      <c r="A16" s="390">
        <v>5516</v>
      </c>
      <c r="B16" s="393" t="s">
        <v>406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405</v>
      </c>
      <c r="C17" s="388">
        <v>0</v>
      </c>
      <c r="D17" s="387">
        <v>33114.5</v>
      </c>
    </row>
    <row r="18" spans="1:4" x14ac:dyDescent="0.2">
      <c r="A18" s="390">
        <v>5518</v>
      </c>
      <c r="B18" s="393" t="s">
        <v>404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403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402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401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400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399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398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397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396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395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394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394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393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393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392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391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390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389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388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387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386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385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384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383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382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381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5" sqref="D5:I17"/>
    </sheetView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5" x14ac:dyDescent="0.2">
      <c r="A1" s="21" t="s">
        <v>43</v>
      </c>
    </row>
    <row r="2" spans="1:5" x14ac:dyDescent="0.2">
      <c r="A2" s="21"/>
    </row>
    <row r="3" spans="1:5" x14ac:dyDescent="0.2">
      <c r="A3" s="21"/>
    </row>
    <row r="4" spans="1:5" x14ac:dyDescent="0.2">
      <c r="A4" s="21"/>
    </row>
    <row r="5" spans="1:5" ht="11.25" customHeight="1" x14ac:dyDescent="0.2">
      <c r="A5" s="416" t="s">
        <v>135</v>
      </c>
      <c r="B5" s="415"/>
      <c r="C5" s="414" t="s">
        <v>141</v>
      </c>
    </row>
    <row r="6" spans="1:5" x14ac:dyDescent="0.2">
      <c r="A6" s="413"/>
      <c r="B6" s="413"/>
      <c r="C6" s="412"/>
    </row>
    <row r="7" spans="1:5" ht="15" customHeight="1" x14ac:dyDescent="0.2">
      <c r="A7" s="228" t="s">
        <v>45</v>
      </c>
      <c r="B7" s="411" t="s">
        <v>46</v>
      </c>
      <c r="C7" s="395" t="s">
        <v>266</v>
      </c>
    </row>
    <row r="8" spans="1:5" x14ac:dyDescent="0.2">
      <c r="A8" s="408">
        <v>900001</v>
      </c>
      <c r="B8" s="410" t="s">
        <v>428</v>
      </c>
      <c r="C8" s="406">
        <v>37745656.82</v>
      </c>
      <c r="E8" s="7"/>
    </row>
    <row r="9" spans="1:5" x14ac:dyDescent="0.2">
      <c r="A9" s="408">
        <v>900002</v>
      </c>
      <c r="B9" s="407" t="s">
        <v>427</v>
      </c>
      <c r="C9" s="406">
        <f>SUM(C10:C14)</f>
        <v>0</v>
      </c>
    </row>
    <row r="10" spans="1:5" x14ac:dyDescent="0.2">
      <c r="A10" s="409">
        <v>4320</v>
      </c>
      <c r="B10" s="403" t="s">
        <v>426</v>
      </c>
      <c r="C10" s="400"/>
    </row>
    <row r="11" spans="1:5" ht="22.5" x14ac:dyDescent="0.2">
      <c r="A11" s="409">
        <v>4330</v>
      </c>
      <c r="B11" s="403" t="s">
        <v>425</v>
      </c>
      <c r="C11" s="400"/>
    </row>
    <row r="12" spans="1:5" x14ac:dyDescent="0.2">
      <c r="A12" s="409">
        <v>4340</v>
      </c>
      <c r="B12" s="403" t="s">
        <v>424</v>
      </c>
      <c r="C12" s="400"/>
    </row>
    <row r="13" spans="1:5" x14ac:dyDescent="0.2">
      <c r="A13" s="409">
        <v>4399</v>
      </c>
      <c r="B13" s="403" t="s">
        <v>423</v>
      </c>
      <c r="C13" s="400"/>
    </row>
    <row r="14" spans="1:5" x14ac:dyDescent="0.2">
      <c r="A14" s="402">
        <v>4400</v>
      </c>
      <c r="B14" s="403" t="s">
        <v>422</v>
      </c>
      <c r="C14" s="400"/>
    </row>
    <row r="15" spans="1:5" x14ac:dyDescent="0.2">
      <c r="A15" s="408">
        <v>900003</v>
      </c>
      <c r="B15" s="407" t="s">
        <v>421</v>
      </c>
      <c r="C15" s="406">
        <f>SUM(C16:C19)</f>
        <v>6017904.9199999999</v>
      </c>
    </row>
    <row r="16" spans="1:5" x14ac:dyDescent="0.2">
      <c r="A16" s="405">
        <v>52</v>
      </c>
      <c r="B16" s="403" t="s">
        <v>420</v>
      </c>
      <c r="C16" s="400"/>
    </row>
    <row r="17" spans="1:5" x14ac:dyDescent="0.2">
      <c r="A17" s="405">
        <v>62</v>
      </c>
      <c r="B17" s="403" t="s">
        <v>419</v>
      </c>
      <c r="C17" s="400"/>
    </row>
    <row r="18" spans="1:5" x14ac:dyDescent="0.2">
      <c r="A18" s="404" t="s">
        <v>418</v>
      </c>
      <c r="B18" s="403" t="s">
        <v>417</v>
      </c>
      <c r="C18" s="400">
        <v>6017904.9199999999</v>
      </c>
    </row>
    <row r="19" spans="1:5" x14ac:dyDescent="0.2">
      <c r="A19" s="402">
        <v>4500</v>
      </c>
      <c r="B19" s="401" t="s">
        <v>416</v>
      </c>
      <c r="C19" s="400"/>
    </row>
    <row r="20" spans="1:5" x14ac:dyDescent="0.2">
      <c r="A20" s="399">
        <v>900004</v>
      </c>
      <c r="B20" s="398" t="s">
        <v>415</v>
      </c>
      <c r="C20" s="397">
        <f>+C8+C9-C15</f>
        <v>31727751.899999999</v>
      </c>
      <c r="D20" s="7"/>
      <c r="E20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7" t="s">
        <v>143</v>
      </c>
      <c r="B2" s="458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2" t="s">
        <v>216</v>
      </c>
      <c r="B7" s="483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L34" sqref="L34"/>
    </sheetView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5" x14ac:dyDescent="0.2">
      <c r="A1" s="21" t="s">
        <v>43</v>
      </c>
    </row>
    <row r="2" spans="1:5" x14ac:dyDescent="0.2">
      <c r="A2" s="21"/>
    </row>
    <row r="3" spans="1:5" x14ac:dyDescent="0.2">
      <c r="A3" s="21"/>
    </row>
    <row r="4" spans="1:5" x14ac:dyDescent="0.2">
      <c r="A4" s="21"/>
    </row>
    <row r="5" spans="1:5" ht="11.25" customHeight="1" x14ac:dyDescent="0.2">
      <c r="A5" s="416" t="s">
        <v>136</v>
      </c>
      <c r="B5" s="415"/>
      <c r="C5" s="427" t="s">
        <v>142</v>
      </c>
    </row>
    <row r="6" spans="1:5" ht="11.25" customHeight="1" x14ac:dyDescent="0.2">
      <c r="A6" s="413"/>
      <c r="B6" s="412"/>
      <c r="C6" s="426"/>
    </row>
    <row r="7" spans="1:5" ht="15" customHeight="1" x14ac:dyDescent="0.2">
      <c r="A7" s="228" t="s">
        <v>45</v>
      </c>
      <c r="B7" s="411" t="s">
        <v>46</v>
      </c>
      <c r="C7" s="395" t="s">
        <v>266</v>
      </c>
      <c r="D7" s="7"/>
    </row>
    <row r="8" spans="1:5" x14ac:dyDescent="0.2">
      <c r="A8" s="425">
        <v>900001</v>
      </c>
      <c r="B8" s="424" t="s">
        <v>451</v>
      </c>
      <c r="C8" s="423">
        <v>30526176.550000001</v>
      </c>
      <c r="D8" s="7"/>
      <c r="E8" s="7"/>
    </row>
    <row r="9" spans="1:5" x14ac:dyDescent="0.2">
      <c r="A9" s="425">
        <v>900002</v>
      </c>
      <c r="B9" s="424" t="s">
        <v>450</v>
      </c>
      <c r="C9" s="423">
        <f>SUM(C10:C26)</f>
        <v>2865234.56</v>
      </c>
      <c r="D9" s="7"/>
    </row>
    <row r="10" spans="1:5" x14ac:dyDescent="0.2">
      <c r="A10" s="409">
        <v>5100</v>
      </c>
      <c r="B10" s="422" t="s">
        <v>449</v>
      </c>
      <c r="C10" s="420">
        <v>183206.98</v>
      </c>
      <c r="D10" s="7"/>
    </row>
    <row r="11" spans="1:5" x14ac:dyDescent="0.2">
      <c r="A11" s="409">
        <v>5200</v>
      </c>
      <c r="B11" s="422" t="s">
        <v>448</v>
      </c>
      <c r="C11" s="420">
        <v>4137.93</v>
      </c>
      <c r="D11" s="7"/>
    </row>
    <row r="12" spans="1:5" x14ac:dyDescent="0.2">
      <c r="A12" s="409">
        <v>5300</v>
      </c>
      <c r="B12" s="422" t="s">
        <v>447</v>
      </c>
      <c r="C12" s="420"/>
      <c r="D12" s="7"/>
    </row>
    <row r="13" spans="1:5" x14ac:dyDescent="0.2">
      <c r="A13" s="409">
        <v>5400</v>
      </c>
      <c r="B13" s="422" t="s">
        <v>446</v>
      </c>
      <c r="C13" s="420">
        <v>170258.62</v>
      </c>
    </row>
    <row r="14" spans="1:5" x14ac:dyDescent="0.2">
      <c r="A14" s="409">
        <v>5500</v>
      </c>
      <c r="B14" s="422" t="s">
        <v>445</v>
      </c>
      <c r="C14" s="420"/>
    </row>
    <row r="15" spans="1:5" x14ac:dyDescent="0.2">
      <c r="A15" s="409">
        <v>5600</v>
      </c>
      <c r="B15" s="422" t="s">
        <v>444</v>
      </c>
      <c r="C15" s="420">
        <v>155370.07999999999</v>
      </c>
    </row>
    <row r="16" spans="1:5" x14ac:dyDescent="0.2">
      <c r="A16" s="409">
        <v>5700</v>
      </c>
      <c r="B16" s="422" t="s">
        <v>443</v>
      </c>
      <c r="C16" s="420"/>
    </row>
    <row r="17" spans="1:3" x14ac:dyDescent="0.2">
      <c r="A17" s="409" t="s">
        <v>442</v>
      </c>
      <c r="B17" s="422" t="s">
        <v>441</v>
      </c>
      <c r="C17" s="420"/>
    </row>
    <row r="18" spans="1:3" x14ac:dyDescent="0.2">
      <c r="A18" s="409">
        <v>5900</v>
      </c>
      <c r="B18" s="422" t="s">
        <v>440</v>
      </c>
      <c r="C18" s="420">
        <v>15517.24</v>
      </c>
    </row>
    <row r="19" spans="1:3" x14ac:dyDescent="0.2">
      <c r="A19" s="405">
        <v>6200</v>
      </c>
      <c r="B19" s="422" t="s">
        <v>439</v>
      </c>
      <c r="C19" s="420">
        <v>2186058.63</v>
      </c>
    </row>
    <row r="20" spans="1:3" x14ac:dyDescent="0.2">
      <c r="A20" s="405">
        <v>7200</v>
      </c>
      <c r="B20" s="422" t="s">
        <v>438</v>
      </c>
      <c r="C20" s="420"/>
    </row>
    <row r="21" spans="1:3" x14ac:dyDescent="0.2">
      <c r="A21" s="405">
        <v>7300</v>
      </c>
      <c r="B21" s="422" t="s">
        <v>437</v>
      </c>
      <c r="C21" s="420"/>
    </row>
    <row r="22" spans="1:3" x14ac:dyDescent="0.2">
      <c r="A22" s="405">
        <v>7500</v>
      </c>
      <c r="B22" s="422" t="s">
        <v>436</v>
      </c>
      <c r="C22" s="420"/>
    </row>
    <row r="23" spans="1:3" x14ac:dyDescent="0.2">
      <c r="A23" s="405">
        <v>7900</v>
      </c>
      <c r="B23" s="422" t="s">
        <v>435</v>
      </c>
      <c r="C23" s="420"/>
    </row>
    <row r="24" spans="1:3" x14ac:dyDescent="0.2">
      <c r="A24" s="405">
        <v>9100</v>
      </c>
      <c r="B24" s="422" t="s">
        <v>434</v>
      </c>
      <c r="C24" s="420"/>
    </row>
    <row r="25" spans="1:3" x14ac:dyDescent="0.2">
      <c r="A25" s="405">
        <v>9900</v>
      </c>
      <c r="B25" s="422" t="s">
        <v>433</v>
      </c>
      <c r="C25" s="420"/>
    </row>
    <row r="26" spans="1:3" x14ac:dyDescent="0.2">
      <c r="A26" s="405">
        <v>7400</v>
      </c>
      <c r="B26" s="421" t="s">
        <v>432</v>
      </c>
      <c r="C26" s="420">
        <v>150685.07999999999</v>
      </c>
    </row>
    <row r="27" spans="1:3" x14ac:dyDescent="0.2">
      <c r="A27" s="425">
        <v>900003</v>
      </c>
      <c r="B27" s="424" t="s">
        <v>431</v>
      </c>
      <c r="C27" s="423">
        <f>SUM(C28:C34)</f>
        <v>173534.59</v>
      </c>
    </row>
    <row r="28" spans="1:3" ht="22.5" x14ac:dyDescent="0.2">
      <c r="A28" s="409">
        <v>5510</v>
      </c>
      <c r="B28" s="422" t="s">
        <v>412</v>
      </c>
      <c r="C28" s="420">
        <v>173534.59</v>
      </c>
    </row>
    <row r="29" spans="1:3" x14ac:dyDescent="0.2">
      <c r="A29" s="409">
        <v>5520</v>
      </c>
      <c r="B29" s="422" t="s">
        <v>403</v>
      </c>
      <c r="C29" s="420"/>
    </row>
    <row r="30" spans="1:3" x14ac:dyDescent="0.2">
      <c r="A30" s="409">
        <v>5530</v>
      </c>
      <c r="B30" s="422" t="s">
        <v>400</v>
      </c>
      <c r="C30" s="420"/>
    </row>
    <row r="31" spans="1:3" ht="22.5" x14ac:dyDescent="0.2">
      <c r="A31" s="409">
        <v>5540</v>
      </c>
      <c r="B31" s="422" t="s">
        <v>394</v>
      </c>
      <c r="C31" s="420"/>
    </row>
    <row r="32" spans="1:3" ht="10.15" x14ac:dyDescent="0.2">
      <c r="A32" s="409">
        <v>5550</v>
      </c>
      <c r="B32" s="422" t="s">
        <v>393</v>
      </c>
      <c r="C32" s="420"/>
    </row>
    <row r="33" spans="1:5" ht="10.15" x14ac:dyDescent="0.2">
      <c r="A33" s="409">
        <v>5590</v>
      </c>
      <c r="B33" s="422" t="s">
        <v>392</v>
      </c>
      <c r="C33" s="420"/>
    </row>
    <row r="34" spans="1:5" ht="10.15" x14ac:dyDescent="0.2">
      <c r="A34" s="409">
        <v>5600</v>
      </c>
      <c r="B34" s="421" t="s">
        <v>430</v>
      </c>
      <c r="C34" s="420"/>
      <c r="E34" s="7"/>
    </row>
    <row r="35" spans="1:5" ht="10.15" x14ac:dyDescent="0.2">
      <c r="A35" s="419">
        <v>900004</v>
      </c>
      <c r="B35" s="418" t="s">
        <v>429</v>
      </c>
      <c r="C35" s="417">
        <f>+C8-C9+C27</f>
        <v>27834476.580000002</v>
      </c>
      <c r="E35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7" t="s">
        <v>143</v>
      </c>
      <c r="B2" s="458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2" t="s">
        <v>221</v>
      </c>
      <c r="B7" s="483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7" t="s">
        <v>143</v>
      </c>
      <c r="B2" s="458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ColWidth="11.42578125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5" t="s">
        <v>77</v>
      </c>
      <c r="B5" s="485"/>
      <c r="C5" s="485"/>
      <c r="D5" s="485"/>
      <c r="E5" s="485"/>
      <c r="F5" s="485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516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515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514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513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512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511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510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509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508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507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506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505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504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503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502</v>
      </c>
      <c r="C27" s="442"/>
      <c r="D27" s="442"/>
      <c r="E27" s="442"/>
    </row>
    <row r="28" spans="1:5" s="39" customFormat="1" ht="10.15" x14ac:dyDescent="0.2">
      <c r="A28" s="445">
        <v>7300</v>
      </c>
      <c r="B28" s="449" t="s">
        <v>501</v>
      </c>
      <c r="C28" s="442"/>
      <c r="D28" s="442"/>
      <c r="E28" s="442"/>
    </row>
    <row r="29" spans="1:5" s="39" customFormat="1" ht="10.15" x14ac:dyDescent="0.2">
      <c r="A29" s="431">
        <v>7310</v>
      </c>
      <c r="B29" s="446" t="s">
        <v>500</v>
      </c>
      <c r="C29" s="442"/>
      <c r="D29" s="442"/>
      <c r="E29" s="442"/>
    </row>
    <row r="30" spans="1:5" s="39" customFormat="1" ht="10.15" x14ac:dyDescent="0.2">
      <c r="A30" s="431">
        <v>7320</v>
      </c>
      <c r="B30" s="446" t="s">
        <v>499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498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497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496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495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494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493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492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491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490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489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488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487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486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485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484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483</v>
      </c>
      <c r="B47" s="444" t="s">
        <v>482</v>
      </c>
      <c r="C47" s="442"/>
      <c r="D47" s="442"/>
      <c r="E47" s="442"/>
    </row>
    <row r="48" spans="1:5" s="39" customFormat="1" x14ac:dyDescent="0.2">
      <c r="A48" s="431" t="s">
        <v>481</v>
      </c>
      <c r="B48" s="443" t="s">
        <v>480</v>
      </c>
      <c r="C48" s="442"/>
      <c r="D48" s="442"/>
      <c r="E48" s="442"/>
    </row>
    <row r="49" spans="1:8" s="39" customFormat="1" x14ac:dyDescent="0.2">
      <c r="A49" s="431" t="s">
        <v>479</v>
      </c>
      <c r="B49" s="443" t="s">
        <v>478</v>
      </c>
      <c r="C49" s="442"/>
      <c r="D49" s="442"/>
      <c r="E49" s="442"/>
    </row>
    <row r="50" spans="1:8" s="39" customFormat="1" x14ac:dyDescent="0.2">
      <c r="A50" s="431" t="s">
        <v>477</v>
      </c>
      <c r="B50" s="443" t="s">
        <v>476</v>
      </c>
      <c r="C50" s="442"/>
      <c r="D50" s="442"/>
      <c r="E50" s="442"/>
    </row>
    <row r="51" spans="1:8" s="39" customFormat="1" x14ac:dyDescent="0.2">
      <c r="A51" s="431" t="s">
        <v>475</v>
      </c>
      <c r="B51" s="443" t="s">
        <v>474</v>
      </c>
      <c r="C51" s="442"/>
      <c r="D51" s="442"/>
      <c r="E51" s="442"/>
    </row>
    <row r="52" spans="1:8" s="39" customFormat="1" x14ac:dyDescent="0.2">
      <c r="A52" s="431" t="s">
        <v>473</v>
      </c>
      <c r="B52" s="443" t="s">
        <v>472</v>
      </c>
      <c r="C52" s="442"/>
      <c r="D52" s="442"/>
      <c r="E52" s="442"/>
    </row>
    <row r="53" spans="1:8" s="39" customFormat="1" x14ac:dyDescent="0.2">
      <c r="A53" s="431" t="s">
        <v>471</v>
      </c>
      <c r="B53" s="443" t="s">
        <v>470</v>
      </c>
      <c r="C53" s="442"/>
      <c r="D53" s="442"/>
      <c r="E53" s="442"/>
    </row>
    <row r="54" spans="1:8" s="39" customFormat="1" ht="12" x14ac:dyDescent="0.2">
      <c r="A54" s="428" t="s">
        <v>469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468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467</v>
      </c>
    </row>
    <row r="59" spans="1:8" s="39" customFormat="1" x14ac:dyDescent="0.2">
      <c r="B59" s="484" t="s">
        <v>93</v>
      </c>
      <c r="C59" s="484"/>
      <c r="D59" s="484"/>
      <c r="E59" s="484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466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465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464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463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462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461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460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459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458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457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456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455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454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453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5" t="s">
        <v>77</v>
      </c>
      <c r="B5" s="485"/>
      <c r="C5" s="485"/>
      <c r="D5" s="485"/>
      <c r="E5" s="485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6" t="s">
        <v>81</v>
      </c>
      <c r="C10" s="486"/>
      <c r="D10" s="486"/>
      <c r="E10" s="486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6" t="s">
        <v>85</v>
      </c>
      <c r="C12" s="486"/>
      <c r="D12" s="486"/>
      <c r="E12" s="486"/>
    </row>
    <row r="13" spans="1:8" s="39" customFormat="1" ht="26.1" customHeight="1" x14ac:dyDescent="0.2">
      <c r="A13" s="57" t="s">
        <v>86</v>
      </c>
      <c r="B13" s="486" t="s">
        <v>87</v>
      </c>
      <c r="C13" s="486"/>
      <c r="D13" s="486"/>
      <c r="E13" s="486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4" t="s">
        <v>93</v>
      </c>
      <c r="C22" s="484"/>
      <c r="D22" s="484"/>
      <c r="E22" s="484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ht="10.15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ht="10.15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ht="10.15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ht="10.15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ht="10.15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ht="10.15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ht="10.15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ht="10.15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ht="10.15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284</v>
      </c>
      <c r="B5" s="230"/>
      <c r="E5" s="268"/>
      <c r="F5" s="268"/>
      <c r="I5" s="270" t="s">
        <v>267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266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  <c r="I7" s="227" t="s">
        <v>260</v>
      </c>
    </row>
    <row r="8" spans="1:10" ht="10.15" x14ac:dyDescent="0.2">
      <c r="A8" s="237" t="s">
        <v>531</v>
      </c>
      <c r="B8" s="276" t="s">
        <v>532</v>
      </c>
      <c r="C8" s="222">
        <v>48047.19</v>
      </c>
      <c r="D8" s="274">
        <v>48047.19</v>
      </c>
      <c r="E8" s="274"/>
      <c r="F8" s="274"/>
      <c r="G8" s="273"/>
      <c r="H8" s="264"/>
      <c r="I8" s="272"/>
    </row>
    <row r="9" spans="1:10" ht="10.15" x14ac:dyDescent="0.2">
      <c r="A9" s="237" t="s">
        <v>533</v>
      </c>
      <c r="B9" s="276" t="s">
        <v>534</v>
      </c>
      <c r="C9" s="222">
        <v>-14.45</v>
      </c>
      <c r="D9" s="274">
        <v>-14.45</v>
      </c>
      <c r="E9" s="274"/>
      <c r="F9" s="274"/>
      <c r="G9" s="273"/>
      <c r="H9" s="264"/>
      <c r="I9" s="272"/>
    </row>
    <row r="10" spans="1:10" x14ac:dyDescent="0.2">
      <c r="A10" s="237" t="s">
        <v>535</v>
      </c>
      <c r="B10" s="276" t="s">
        <v>536</v>
      </c>
      <c r="C10" s="275">
        <v>49.82</v>
      </c>
      <c r="D10" s="274">
        <v>49.82</v>
      </c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283</v>
      </c>
      <c r="C15" s="252">
        <f>SUM(C8:C14)</f>
        <v>48082.560000000005</v>
      </c>
      <c r="D15" s="252">
        <f>SUM(D8:D14)</f>
        <v>48082.560000000005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282</v>
      </c>
      <c r="B18" s="230"/>
      <c r="E18" s="268"/>
      <c r="F18" s="268"/>
      <c r="I18" s="270" t="s">
        <v>267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266</v>
      </c>
      <c r="D20" s="267" t="s">
        <v>265</v>
      </c>
      <c r="E20" s="267" t="s">
        <v>264</v>
      </c>
      <c r="F20" s="267" t="s">
        <v>263</v>
      </c>
      <c r="G20" s="266" t="s">
        <v>262</v>
      </c>
      <c r="H20" s="227" t="s">
        <v>261</v>
      </c>
      <c r="I20" s="227" t="s">
        <v>260</v>
      </c>
    </row>
    <row r="21" spans="1:9" ht="10.15" x14ac:dyDescent="0.2">
      <c r="A21" s="223" t="s">
        <v>520</v>
      </c>
      <c r="B21" s="223" t="s">
        <v>520</v>
      </c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281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280</v>
      </c>
      <c r="B28" s="230"/>
      <c r="E28" s="268"/>
      <c r="F28" s="268"/>
      <c r="I28" s="270" t="s">
        <v>267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266</v>
      </c>
      <c r="D30" s="267" t="s">
        <v>265</v>
      </c>
      <c r="E30" s="267" t="s">
        <v>264</v>
      </c>
      <c r="F30" s="267" t="s">
        <v>263</v>
      </c>
      <c r="G30" s="266" t="s">
        <v>262</v>
      </c>
      <c r="H30" s="227" t="s">
        <v>261</v>
      </c>
      <c r="I30" s="227" t="s">
        <v>260</v>
      </c>
    </row>
    <row r="31" spans="1:9" ht="10.15" x14ac:dyDescent="0.2">
      <c r="A31" s="223" t="s">
        <v>520</v>
      </c>
      <c r="B31" s="223" t="s">
        <v>520</v>
      </c>
      <c r="C31" s="222"/>
      <c r="D31" s="265"/>
      <c r="E31" s="265"/>
      <c r="F31" s="265"/>
      <c r="G31" s="265"/>
      <c r="H31" s="264"/>
      <c r="I31" s="264"/>
    </row>
    <row r="32" spans="1:9" ht="10.15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ht="10.15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ht="10.15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ht="10.15" x14ac:dyDescent="0.2">
      <c r="A35" s="62"/>
      <c r="B35" s="62" t="s">
        <v>279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ht="10.15" x14ac:dyDescent="0.2">
      <c r="A38" s="217" t="s">
        <v>278</v>
      </c>
      <c r="B38" s="230"/>
      <c r="E38" s="268"/>
      <c r="F38" s="268"/>
      <c r="I38" s="270" t="s">
        <v>267</v>
      </c>
    </row>
    <row r="39" spans="1:9" ht="10.15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266</v>
      </c>
      <c r="D40" s="267" t="s">
        <v>265</v>
      </c>
      <c r="E40" s="267" t="s">
        <v>264</v>
      </c>
      <c r="F40" s="267" t="s">
        <v>263</v>
      </c>
      <c r="G40" s="266" t="s">
        <v>262</v>
      </c>
      <c r="H40" s="227" t="s">
        <v>261</v>
      </c>
      <c r="I40" s="227" t="s">
        <v>260</v>
      </c>
    </row>
    <row r="41" spans="1:9" x14ac:dyDescent="0.2">
      <c r="A41" s="223" t="s">
        <v>537</v>
      </c>
      <c r="B41" s="223" t="s">
        <v>538</v>
      </c>
      <c r="C41" s="222">
        <v>10516947.6</v>
      </c>
      <c r="D41" s="265">
        <v>10516947.6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277</v>
      </c>
      <c r="C45" s="244">
        <f>SUM(C41:C44)</f>
        <v>10516947.6</v>
      </c>
      <c r="D45" s="244">
        <f>SUM(D41:D44)</f>
        <v>10516947.6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276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266</v>
      </c>
      <c r="D50" s="267" t="s">
        <v>265</v>
      </c>
      <c r="E50" s="267" t="s">
        <v>264</v>
      </c>
      <c r="F50" s="267" t="s">
        <v>263</v>
      </c>
      <c r="G50" s="266" t="s">
        <v>262</v>
      </c>
      <c r="H50" s="227" t="s">
        <v>261</v>
      </c>
      <c r="I50" s="227" t="s">
        <v>260</v>
      </c>
    </row>
    <row r="51" spans="1:9" x14ac:dyDescent="0.2">
      <c r="A51" s="223" t="s">
        <v>539</v>
      </c>
      <c r="B51" s="223" t="s">
        <v>540</v>
      </c>
      <c r="C51" s="222">
        <v>209999.56</v>
      </c>
      <c r="D51" s="265">
        <v>209999.56</v>
      </c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275</v>
      </c>
      <c r="C75" s="244">
        <f>SUM(C51:C74)</f>
        <v>209999.56</v>
      </c>
      <c r="D75" s="244">
        <f>SUM(D51:D74)</f>
        <v>209999.56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274</v>
      </c>
      <c r="B78" s="230"/>
      <c r="C78" s="271"/>
      <c r="E78" s="268"/>
      <c r="F78" s="268"/>
      <c r="I78" s="270" t="s">
        <v>267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266</v>
      </c>
      <c r="D80" s="267" t="s">
        <v>265</v>
      </c>
      <c r="E80" s="267" t="s">
        <v>264</v>
      </c>
      <c r="F80" s="267" t="s">
        <v>263</v>
      </c>
      <c r="G80" s="266" t="s">
        <v>262</v>
      </c>
      <c r="H80" s="227" t="s">
        <v>261</v>
      </c>
      <c r="I80" s="227" t="s">
        <v>260</v>
      </c>
    </row>
    <row r="81" spans="1:11" x14ac:dyDescent="0.2">
      <c r="A81" s="223" t="s">
        <v>520</v>
      </c>
      <c r="B81" s="223" t="s">
        <v>520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273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272</v>
      </c>
      <c r="B88" s="230"/>
      <c r="E88" s="268"/>
      <c r="F88" s="268"/>
      <c r="I88" s="270" t="s">
        <v>267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266</v>
      </c>
      <c r="D90" s="267" t="s">
        <v>265</v>
      </c>
      <c r="E90" s="267" t="s">
        <v>264</v>
      </c>
      <c r="F90" s="267" t="s">
        <v>263</v>
      </c>
      <c r="G90" s="266" t="s">
        <v>262</v>
      </c>
      <c r="H90" s="227" t="s">
        <v>261</v>
      </c>
      <c r="I90" s="227" t="s">
        <v>260</v>
      </c>
    </row>
    <row r="91" spans="1:11" x14ac:dyDescent="0.2">
      <c r="A91" s="223" t="s">
        <v>520</v>
      </c>
      <c r="B91" s="223" t="s">
        <v>520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271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270</v>
      </c>
      <c r="B98" s="230"/>
      <c r="E98" s="268"/>
      <c r="F98" s="268"/>
      <c r="I98" s="270" t="s">
        <v>267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266</v>
      </c>
      <c r="D100" s="267" t="s">
        <v>265</v>
      </c>
      <c r="E100" s="267" t="s">
        <v>264</v>
      </c>
      <c r="F100" s="267" t="s">
        <v>263</v>
      </c>
      <c r="G100" s="266" t="s">
        <v>262</v>
      </c>
      <c r="H100" s="227" t="s">
        <v>261</v>
      </c>
      <c r="I100" s="227" t="s">
        <v>260</v>
      </c>
    </row>
    <row r="101" spans="1:11" x14ac:dyDescent="0.2">
      <c r="A101" s="223" t="s">
        <v>520</v>
      </c>
      <c r="B101" s="223" t="s">
        <v>520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269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268</v>
      </c>
      <c r="B108" s="230"/>
      <c r="E108" s="268"/>
      <c r="F108" s="268"/>
      <c r="I108" s="270" t="s">
        <v>267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266</v>
      </c>
      <c r="D110" s="267" t="s">
        <v>265</v>
      </c>
      <c r="E110" s="267" t="s">
        <v>264</v>
      </c>
      <c r="F110" s="267" t="s">
        <v>263</v>
      </c>
      <c r="G110" s="266" t="s">
        <v>262</v>
      </c>
      <c r="H110" s="227" t="s">
        <v>261</v>
      </c>
      <c r="I110" s="227" t="s">
        <v>260</v>
      </c>
    </row>
    <row r="111" spans="1:11" x14ac:dyDescent="0.2">
      <c r="A111" s="223" t="s">
        <v>520</v>
      </c>
      <c r="B111" s="223" t="s">
        <v>520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259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ColWidth="11.42578125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7" t="s">
        <v>143</v>
      </c>
      <c r="B2" s="458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1" t="s">
        <v>235</v>
      </c>
      <c r="B4" s="462"/>
      <c r="C4" s="462"/>
      <c r="D4" s="462"/>
      <c r="E4" s="462"/>
      <c r="F4" s="462"/>
      <c r="G4" s="462"/>
      <c r="H4" s="463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4" t="s">
        <v>151</v>
      </c>
      <c r="B6" s="465"/>
      <c r="C6" s="465"/>
      <c r="D6" s="465"/>
      <c r="E6" s="465"/>
      <c r="F6" s="465"/>
      <c r="G6" s="465"/>
      <c r="H6" s="466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ht="10.15" x14ac:dyDescent="0.2">
      <c r="C28" s="7"/>
      <c r="D28" s="7"/>
      <c r="E28" s="7"/>
      <c r="F28" s="7"/>
      <c r="G28" s="7"/>
    </row>
    <row r="29" spans="3:7" s="83" customFormat="1" ht="10.15" x14ac:dyDescent="0.2">
      <c r="C29" s="7"/>
      <c r="D29" s="7"/>
      <c r="E29" s="7"/>
      <c r="F29" s="7"/>
      <c r="G29" s="7"/>
    </row>
    <row r="30" spans="3:7" s="83" customFormat="1" ht="10.15" x14ac:dyDescent="0.2">
      <c r="C30" s="7"/>
      <c r="D30" s="7"/>
      <c r="E30" s="7"/>
      <c r="F30" s="7"/>
      <c r="G30" s="7"/>
    </row>
    <row r="31" spans="3:7" s="83" customFormat="1" ht="10.15" x14ac:dyDescent="0.2">
      <c r="C31" s="7"/>
      <c r="D31" s="7"/>
      <c r="E31" s="7"/>
      <c r="F31" s="7"/>
      <c r="G31" s="7"/>
    </row>
    <row r="32" spans="3:7" s="83" customFormat="1" ht="10.15" x14ac:dyDescent="0.2">
      <c r="C32" s="7"/>
      <c r="D32" s="7"/>
      <c r="E32" s="7"/>
      <c r="F32" s="7"/>
      <c r="G32" s="7"/>
    </row>
    <row r="33" spans="3:7" s="83" customFormat="1" ht="10.15" x14ac:dyDescent="0.2">
      <c r="C33" s="7"/>
      <c r="D33" s="7"/>
      <c r="E33" s="7"/>
      <c r="F33" s="7"/>
      <c r="G33" s="7"/>
    </row>
    <row r="34" spans="3:7" s="83" customFormat="1" ht="10.15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90" t="s">
        <v>286</v>
      </c>
    </row>
    <row r="6" spans="1:17" x14ac:dyDescent="0.2"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285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/>
  </sheetViews>
  <sheetFormatPr baseColWidth="10" defaultColWidth="11.4257812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293</v>
      </c>
      <c r="B5" s="89"/>
      <c r="C5" s="283"/>
      <c r="D5" s="282" t="s">
        <v>290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78" t="s">
        <v>289</v>
      </c>
    </row>
    <row r="8" spans="1:4" ht="10.15" x14ac:dyDescent="0.2">
      <c r="A8" s="223" t="s">
        <v>520</v>
      </c>
      <c r="B8" s="264" t="s">
        <v>520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292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291</v>
      </c>
      <c r="B19" s="60"/>
      <c r="C19" s="283"/>
      <c r="D19" s="282" t="s">
        <v>290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242</v>
      </c>
      <c r="D21" s="278" t="s">
        <v>289</v>
      </c>
    </row>
    <row r="22" spans="1:4" x14ac:dyDescent="0.2">
      <c r="A22" s="237" t="s">
        <v>541</v>
      </c>
      <c r="B22" s="276" t="s">
        <v>542</v>
      </c>
      <c r="C22" s="265">
        <v>1055710.5</v>
      </c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288</v>
      </c>
      <c r="C26" s="233">
        <f>SUM(C22:C25)</f>
        <v>1055710.5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2018-01-30T20:25:56Z</cp:lastPrinted>
  <dcterms:created xsi:type="dcterms:W3CDTF">2012-12-11T20:36:24Z</dcterms:created>
  <dcterms:modified xsi:type="dcterms:W3CDTF">2018-01-30T22:28:55Z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